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7470" windowHeight="2160" tabRatio="603" activeTab="0"/>
  </bookViews>
  <sheets>
    <sheet name="Planilha" sheetId="1" r:id="rId1"/>
    <sheet name="Plan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Fill2" hidden="1">#REF!</definedName>
    <definedName name="_Fill3" hidden="1">#REF!</definedName>
    <definedName name="_Fill4" hidden="1">#REF!</definedName>
    <definedName name="_Fill5" hidden="1">#REF!</definedName>
    <definedName name="_Fill6" hidden="1">#REF!</definedName>
    <definedName name="_xlnm.Print_Area" localSheetId="0">'Planilha'!$A$1:$I$42</definedName>
    <definedName name="atualzaçãoresumo" hidden="1">#REF!</definedName>
    <definedName name="aux">#REF!</definedName>
    <definedName name="centalkle">'[3]pintura pontaletes'!$I$14:$I$62</definedName>
    <definedName name="CENTRAL">#REF!</definedName>
    <definedName name="central1">#REF!</definedName>
    <definedName name="central2">#REF!</definedName>
    <definedName name="central3">#REF!</definedName>
    <definedName name="central4">#REF!</definedName>
    <definedName name="central5">#REF!</definedName>
    <definedName name="central6">#REF!</definedName>
    <definedName name="central7">#REF!</definedName>
    <definedName name="central8">#REF!</definedName>
    <definedName name="centralkl">'[3]pintura pontaletes'!$D$14:$D$62</definedName>
    <definedName name="centralkleb">'[3]pintura pontaletes'!$N$14:$N$62</definedName>
    <definedName name="centralklebe">'[3]pintura pontaletes'!$S$14:$S$61</definedName>
    <definedName name="çl">#REF!</definedName>
    <definedName name="COLUNA">#REF!</definedName>
    <definedName name="dasd">#REF!</definedName>
    <definedName name="DRE">#REF!</definedName>
    <definedName name="DRI">#REF!</definedName>
    <definedName name="dsad">#REF!</definedName>
    <definedName name="Forn_bica" hidden="1">#REF!</definedName>
    <definedName name="kleber" hidden="1">#REF!</definedName>
    <definedName name="km0cc">#REF!</definedName>
    <definedName name="km0cck">'[3]pintura pontaletes'!$D$14:$D$22</definedName>
    <definedName name="km0n">#REF!</definedName>
    <definedName name="km0s">#REF!</definedName>
    <definedName name="km10cc">#REF!</definedName>
    <definedName name="km10n">#REF!</definedName>
    <definedName name="km10s">#REF!</definedName>
    <definedName name="km12cc">#REF!</definedName>
    <definedName name="km12n">#REF!</definedName>
    <definedName name="km12s">#REF!</definedName>
    <definedName name="km14cc">#REF!</definedName>
    <definedName name="km14n">#REF!</definedName>
    <definedName name="km14s">#REF!</definedName>
    <definedName name="km15cc">#REF!</definedName>
    <definedName name="km15n">#REF!</definedName>
    <definedName name="km15s">#REF!</definedName>
    <definedName name="km16cc">#REF!</definedName>
    <definedName name="km16n">#REF!</definedName>
    <definedName name="km16s">#REF!</definedName>
    <definedName name="km18cc">#REF!</definedName>
    <definedName name="km18n">#REF!</definedName>
    <definedName name="km18s">#REF!</definedName>
    <definedName name="km19cc">#REF!</definedName>
    <definedName name="km19n">#REF!</definedName>
    <definedName name="km19s">#REF!</definedName>
    <definedName name="km1cc">#REF!</definedName>
    <definedName name="km1n">#REF!</definedName>
    <definedName name="km1s">#REF!</definedName>
    <definedName name="km21cc">#REF!</definedName>
    <definedName name="km21n">#REF!</definedName>
    <definedName name="km21s">#REF!</definedName>
    <definedName name="km22cc">#REF!</definedName>
    <definedName name="km22n">#REF!</definedName>
    <definedName name="km22s">#REF!</definedName>
    <definedName name="km23cc">#REF!</definedName>
    <definedName name="km23n">#REF!</definedName>
    <definedName name="km23s">#REF!</definedName>
    <definedName name="km24cc">#REF!</definedName>
    <definedName name="km24n">#REF!</definedName>
    <definedName name="km24s">#REF!</definedName>
    <definedName name="km27cc">#REF!</definedName>
    <definedName name="km27n">#REF!</definedName>
    <definedName name="km27s">#REF!</definedName>
    <definedName name="km29cc">#REF!</definedName>
    <definedName name="km29n">#REF!</definedName>
    <definedName name="km29s">#REF!</definedName>
    <definedName name="km2cc">#REF!</definedName>
    <definedName name="km2n">#REF!</definedName>
    <definedName name="km2s">#REF!</definedName>
    <definedName name="km30cc">#REF!</definedName>
    <definedName name="km30n">#REF!</definedName>
    <definedName name="km30s">#REF!</definedName>
    <definedName name="km31cc">#REF!</definedName>
    <definedName name="km31n">#REF!</definedName>
    <definedName name="km31s">#REF!</definedName>
    <definedName name="km32cc">#REF!</definedName>
    <definedName name="km32n">#REF!</definedName>
    <definedName name="km32s">#REF!</definedName>
    <definedName name="km33cc">#REF!</definedName>
    <definedName name="km33n">#REF!</definedName>
    <definedName name="km33s">#REF!</definedName>
    <definedName name="km36cc">#REF!</definedName>
    <definedName name="km36n">#REF!</definedName>
    <definedName name="km36s">#REF!</definedName>
    <definedName name="km37cc">#REF!</definedName>
    <definedName name="km37n">#REF!</definedName>
    <definedName name="km37s">#REF!</definedName>
    <definedName name="km3cc">#REF!</definedName>
    <definedName name="km3n">#REF!</definedName>
    <definedName name="km3s">#REF!</definedName>
    <definedName name="km40cc">#REF!</definedName>
    <definedName name="km40n">#REF!</definedName>
    <definedName name="km40s">#REF!</definedName>
    <definedName name="km42cc">#REF!</definedName>
    <definedName name="km42n">#REF!</definedName>
    <definedName name="km42s">#REF!</definedName>
    <definedName name="km43cc">#REF!</definedName>
    <definedName name="km43n">#REF!</definedName>
    <definedName name="km43s">#REF!</definedName>
    <definedName name="km45cc">#REF!</definedName>
    <definedName name="km45n">#REF!</definedName>
    <definedName name="km45s">#REF!</definedName>
    <definedName name="km46cc">#REF!,#REF!</definedName>
    <definedName name="km46n">#REF!,#REF!</definedName>
    <definedName name="km46s">#REF!,#REF!</definedName>
    <definedName name="km48cc">#REF!</definedName>
    <definedName name="km48n">#REF!</definedName>
    <definedName name="km48s">#REF!</definedName>
    <definedName name="km49cc">#REF!</definedName>
    <definedName name="km49n">#REF!</definedName>
    <definedName name="km49s">#REF!</definedName>
    <definedName name="km4cc">#REF!</definedName>
    <definedName name="km4n">#REF!</definedName>
    <definedName name="km4s">#REF!</definedName>
    <definedName name="km50cc">#REF!</definedName>
    <definedName name="km50n">#REF!</definedName>
    <definedName name="km50s">#REF!</definedName>
    <definedName name="km51cc">#REF!</definedName>
    <definedName name="km51n">#REF!</definedName>
    <definedName name="km51s">#REF!</definedName>
    <definedName name="km52cc">#REF!</definedName>
    <definedName name="km52n">#REF!</definedName>
    <definedName name="km52s">#REF!</definedName>
    <definedName name="km53cc">#REF!</definedName>
    <definedName name="km53n">#REF!</definedName>
    <definedName name="km53s">#REF!</definedName>
    <definedName name="km54cc">#REF!</definedName>
    <definedName name="km54n">#REF!</definedName>
    <definedName name="km54s">#REF!</definedName>
    <definedName name="km55cc">#REF!</definedName>
    <definedName name="km55n">#REF!</definedName>
    <definedName name="km55s">#REF!</definedName>
    <definedName name="km56cc">#REF!</definedName>
    <definedName name="km56n">#REF!</definedName>
    <definedName name="km56s">#REF!</definedName>
    <definedName name="km57cc">#REF!</definedName>
    <definedName name="km57n">#REF!</definedName>
    <definedName name="km57s">#REF!</definedName>
    <definedName name="km58cc">#REF!</definedName>
    <definedName name="km58n">#REF!</definedName>
    <definedName name="km58s">#REF!</definedName>
    <definedName name="km59cc">#REF!</definedName>
    <definedName name="km59n">#REF!</definedName>
    <definedName name="km59s">#REF!</definedName>
    <definedName name="km5cc">#REF!</definedName>
    <definedName name="km5n">#REF!</definedName>
    <definedName name="km5s">#REF!</definedName>
    <definedName name="km60cc">#REF!</definedName>
    <definedName name="km60n">#REF!</definedName>
    <definedName name="km60s">#REF!</definedName>
    <definedName name="km61cc">#REF!</definedName>
    <definedName name="km61n">#REF!</definedName>
    <definedName name="km61s">#REF!</definedName>
    <definedName name="km62cc">#REF!</definedName>
    <definedName name="km62n">#REF!</definedName>
    <definedName name="km62s">#REF!</definedName>
    <definedName name="km63cc">#REF!</definedName>
    <definedName name="km63n">#REF!</definedName>
    <definedName name="km63s">#REF!</definedName>
    <definedName name="km64cc">#REF!</definedName>
    <definedName name="km64n">#REF!</definedName>
    <definedName name="km64s">#REF!</definedName>
    <definedName name="km65cc">#REF!</definedName>
    <definedName name="km65n">#REF!</definedName>
    <definedName name="km65s">#REF!</definedName>
    <definedName name="km66cc">#REF!</definedName>
    <definedName name="km66n">#REF!</definedName>
    <definedName name="km66s">#REF!</definedName>
    <definedName name="km67cc">#REF!</definedName>
    <definedName name="km67n">#REF!</definedName>
    <definedName name="km67s">#REF!</definedName>
    <definedName name="km68cc">#REF!</definedName>
    <definedName name="km68n">#REF!</definedName>
    <definedName name="km68s">#REF!</definedName>
    <definedName name="km69cc">#REF!</definedName>
    <definedName name="km69n">#REF!</definedName>
    <definedName name="km69s">#REF!</definedName>
    <definedName name="km6cc">#REF!</definedName>
    <definedName name="km6n">#REF!</definedName>
    <definedName name="km6s">#REF!</definedName>
    <definedName name="km70cc">#REF!</definedName>
    <definedName name="km70n">#REF!</definedName>
    <definedName name="km70s">#REF!</definedName>
    <definedName name="km71cc">#REF!</definedName>
    <definedName name="km71n">#REF!</definedName>
    <definedName name="km71s">#REF!</definedName>
    <definedName name="km72cc">#REF!</definedName>
    <definedName name="km72n">#REF!</definedName>
    <definedName name="km72s">#REF!</definedName>
    <definedName name="km73cc">#REF!</definedName>
    <definedName name="km73n">#REF!</definedName>
    <definedName name="km73s">#REF!</definedName>
    <definedName name="km74cc">#REF!</definedName>
    <definedName name="km74n">#REF!</definedName>
    <definedName name="km74s">#REF!</definedName>
    <definedName name="km7cc">#REF!</definedName>
    <definedName name="km7n">#REF!</definedName>
    <definedName name="km7s">#REF!</definedName>
    <definedName name="km8cc">#REF!</definedName>
    <definedName name="km8n">#REF!</definedName>
    <definedName name="km8s">#REF!</definedName>
    <definedName name="km9cc">#REF!</definedName>
    <definedName name="km9n">#REF!</definedName>
    <definedName name="km9s">#REF!</definedName>
    <definedName name="leste1">#REF!</definedName>
    <definedName name="leste2">#REF!</definedName>
    <definedName name="leste3">#REF!</definedName>
    <definedName name="leste4">#REF!</definedName>
    <definedName name="leste5">#REF!</definedName>
    <definedName name="leste6">#REF!</definedName>
    <definedName name="leste7">#REF!</definedName>
    <definedName name="leste8">#REF!</definedName>
    <definedName name="NORTE">#REF!</definedName>
    <definedName name="norte1">#REF!</definedName>
    <definedName name="norte2">#REF!</definedName>
    <definedName name="norte3">#REF!</definedName>
    <definedName name="norte4">#REF!</definedName>
    <definedName name="norte5">#REF!</definedName>
    <definedName name="norte6">#REF!</definedName>
    <definedName name="norte7">#REF!</definedName>
    <definedName name="norte8">#REF!</definedName>
    <definedName name="numero">'[5]Cadastro Km - 11 ao km - 36 T'!$T$4,'[5]Cadastro Km - 11 ao km - 36 T'!$T$51,'[5]Cadastro Km - 11 ao km - 36 T'!$T$98,'[5]Cadastro Km - 11 ao km - 36 T'!$T$145,'[5]Cadastro Km - 11 ao km - 36 T'!$T$192,'[5]Cadastro Km - 11 ao km - 36 T'!$T$239</definedName>
    <definedName name="OAE">#REF!</definedName>
    <definedName name="oeste1">#REF!</definedName>
    <definedName name="oeste2">#REF!</definedName>
    <definedName name="oeste3">#REF!</definedName>
    <definedName name="oeste4">#REF!</definedName>
    <definedName name="oeste5">#REF!</definedName>
    <definedName name="oeste6">#REF!</definedName>
    <definedName name="oeste7">#REF!</definedName>
    <definedName name="oeste8">#REF!</definedName>
    <definedName name="PAV">#REF!</definedName>
    <definedName name="pen">#REF!</definedName>
    <definedName name="pen_3">#REF!</definedName>
    <definedName name="pen2">#REF!</definedName>
    <definedName name="Penélope">#REF!</definedName>
    <definedName name="Penélope2">#REF!</definedName>
    <definedName name="Penélope3">#REF!</definedName>
    <definedName name="PRE">#REF!</definedName>
    <definedName name="REV">#REF!</definedName>
    <definedName name="SE2">#REF!</definedName>
    <definedName name="SEG">#REF!</definedName>
    <definedName name="SIH">#REF!</definedName>
    <definedName name="SIV">#REF!</definedName>
    <definedName name="SUL">#REF!</definedName>
    <definedName name="sul1">#REF!</definedName>
    <definedName name="sul2">#REF!</definedName>
    <definedName name="sul3">#REF!</definedName>
    <definedName name="sul4">#REF!</definedName>
    <definedName name="sul5">#REF!</definedName>
    <definedName name="sul6">#REF!</definedName>
    <definedName name="sul7">#REF!</definedName>
    <definedName name="sul8">#REF!</definedName>
    <definedName name="TN1">#REF!</definedName>
    <definedName name="TN2">#REF!</definedName>
    <definedName name="TOTAL1">#REF!</definedName>
    <definedName name="TOTAL2">#REF!</definedName>
    <definedName name="TRP">#REF!</definedName>
    <definedName name="TS1">#REF!</definedName>
    <definedName name="TS2">#REF!</definedName>
  </definedNames>
  <calcPr fullCalcOnLoad="1"/>
</workbook>
</file>

<file path=xl/sharedStrings.xml><?xml version="1.0" encoding="utf-8"?>
<sst xmlns="http://schemas.openxmlformats.org/spreadsheetml/2006/main" count="67" uniqueCount="54">
  <si>
    <t>1.1</t>
  </si>
  <si>
    <t>SERVIÇO</t>
  </si>
  <si>
    <t>QUANTIDADE</t>
  </si>
  <si>
    <t>CUSTO UNITÁRIO</t>
  </si>
  <si>
    <t>CUSTO TOTAL</t>
  </si>
  <si>
    <t>1</t>
  </si>
  <si>
    <t>REPARO DE PAVIMENTO</t>
  </si>
  <si>
    <t>Reparos em Pavimentação Asfáltica (Tapa Buracos), com fornecimento de mão de obra, material e equipamentos.</t>
  </si>
  <si>
    <t>toneladas</t>
  </si>
  <si>
    <t>TERMO DE REFERENCIA ESTIMATIVO</t>
  </si>
  <si>
    <t>Imprimação betuminosa ligante</t>
  </si>
  <si>
    <t>m</t>
  </si>
  <si>
    <t>Corte de piso com serra cliper de disco diamantado (média  = 4ml p/m2)</t>
  </si>
  <si>
    <t>UNID</t>
  </si>
  <si>
    <t>COMPOSIÇÃO DOS SERVIÇOS = CPOS BOLETIM 190 - BDI = 27%</t>
  </si>
  <si>
    <t>ITEM</t>
  </si>
  <si>
    <t>QUANT</t>
  </si>
  <si>
    <t>C. UNIT SEM BDI</t>
  </si>
  <si>
    <t>C. UNIT COM BDI</t>
  </si>
  <si>
    <t>C. TOTAL COM BDI</t>
  </si>
  <si>
    <t>03.01.240</t>
  </si>
  <si>
    <t>Demolição mecanizada de pavimento ou piso em concreto, inclusive fragmentação, carregamento, transporte até 1 quilômetro e descarregamento</t>
  </si>
  <si>
    <t>M2</t>
  </si>
  <si>
    <t>CDHU</t>
  </si>
  <si>
    <t>54.03.210</t>
  </si>
  <si>
    <t>54.03.230</t>
  </si>
  <si>
    <t>01.23.070</t>
  </si>
  <si>
    <t>Camada de rolamento em concreto betuminoso usinado a quente - CBUQ - espessura de 5,0cm</t>
  </si>
  <si>
    <t>54.01.210</t>
  </si>
  <si>
    <t>M3</t>
  </si>
  <si>
    <t>54.01.030</t>
  </si>
  <si>
    <t>Abertura e preparo de caixa até 40 cm, compactação do subleito mínimo de 95% do PN e transporte até o raio de 1 km</t>
  </si>
  <si>
    <t>Base de brita graduada (15cm)</t>
  </si>
  <si>
    <t>VALOR TOTAL</t>
  </si>
  <si>
    <t>PREÇO POR TONELADA APLICADA</t>
  </si>
  <si>
    <t>CONSIDERAÇÕES</t>
  </si>
  <si>
    <t>Q (ton) =</t>
  </si>
  <si>
    <t xml:space="preserve">Peso especifico CBUQ compactado = 2,40 t/m³ </t>
  </si>
  <si>
    <t xml:space="preserve">            PREFEITURA MUNICIPAL DE SARAPUÍ</t>
  </si>
  <si>
    <t xml:space="preserve">             ESTADO DE SÃO PAULO</t>
  </si>
  <si>
    <t xml:space="preserve">             Paço Municipal Prefeito “Argemiro Holtz”</t>
  </si>
  <si>
    <t xml:space="preserve">Descrição da Execução de Serviços de Reparos em Pavimentação Asfáltica (Tapa Buracos) com fornecimento de mão de obra, material e equipamentos: </t>
  </si>
  <si>
    <t xml:space="preserve">- O pavimento a ser preparado para receber o tapa buraco, deverá estar no esquadro, dimensionado, marcado e recortado com maquina de corte a disco diamantado resfriado a água. Todo material de não aproveitamento, deverá ser removido para um bota fora, sendo este, responsabilidade da empresa, incluindo capa asfáltica, base e sub-base no local. </t>
  </si>
  <si>
    <t xml:space="preserve">- Será removido todo o material solto ou que não aceite compactação, para aplicação da base do subleito (bica corrida) e reforço do mesmo na espessura de cada operação. O material será espalhado e regularizado para receber compactação. </t>
  </si>
  <si>
    <t xml:space="preserve">- A imprimação ligante betuminosa consistirá na aplicação do material betuminoso sobre a superfície da base para assegurar sua perfeita ligação com revestimento. </t>
  </si>
  <si>
    <t xml:space="preserve">- A varredura e limpeza da superfície a ser imprimada será feita com vassouras manuais de modo que remova completamente a terra, ou qualquer outro material que venha a prejudicar o reparo. </t>
  </si>
  <si>
    <t xml:space="preserve">- A massa asfáltica deverá ser aplicada na espessura mínima de 4cm e compactada exclusivamente à rolo vibratório a tambor. </t>
  </si>
  <si>
    <t xml:space="preserve">- Caminhão basculante de 6m³ </t>
  </si>
  <si>
    <t xml:space="preserve">- Rolo pequeno de 1,5 toneladas </t>
  </si>
  <si>
    <t xml:space="preserve">- Veículo para transporte de funcionários </t>
  </si>
  <si>
    <t xml:space="preserve">- Serra Clipper com disco de corte </t>
  </si>
  <si>
    <t xml:space="preserve">- Equipe com no mínimo 07 (sete) funcionários </t>
  </si>
  <si>
    <t>- SEM A  APRESENTAÇÃO DO TICKET DE PESAGEM NA BALANÇA DA USINA NÃO HAVERÁ RECEBIMENTO DE MEDIÇÃO</t>
  </si>
  <si>
    <t>3000 x 0,05 x 2,40 =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</si>
</sst>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#,##0.00_);\-#,##0.00_);&quot;&quot;"/>
    <numFmt numFmtId="174" formatCode="_(* #,##0_);_(* \(#,##0\);_(* &quot;-&quot;??_);_(@_)"/>
    <numFmt numFmtId="175" formatCode="&quot;R$ &quot;#,##0.00"/>
    <numFmt numFmtId="176" formatCode="0.0"/>
    <numFmt numFmtId="177" formatCode="_(* #,##0.0_);_(* \(#,##0.0\);_(* &quot;-&quot;??_);_(@_)"/>
    <numFmt numFmtId="178" formatCode="&quot;R$&quot;\ #,##0.0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[$R$ -416]#,##0.00"/>
    <numFmt numFmtId="184" formatCode="0.000"/>
    <numFmt numFmtId="185" formatCode="0.0000"/>
    <numFmt numFmtId="186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3"/>
      <name val="Calibri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7"/>
      <color rgb="FF00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0" fillId="0" borderId="0" applyFont="0" applyFill="0" applyProtection="0">
      <alignment vertical="top"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2" fontId="0" fillId="0" borderId="0" applyFont="0" applyFill="0" applyProtection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ont="0" applyFill="0" applyProtection="0">
      <alignment vertical="top"/>
    </xf>
    <xf numFmtId="0" fontId="0" fillId="0" borderId="0" applyNumberFormat="0" applyFont="0" applyFill="0" applyProtection="0">
      <alignment vertical="top"/>
    </xf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Protection="0">
      <alignment vertical="top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32" borderId="13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4" fontId="0" fillId="32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13" xfId="0" applyFont="1" applyFill="1" applyBorder="1" applyAlignment="1">
      <alignment vertical="center" wrapText="1"/>
    </xf>
    <xf numFmtId="4" fontId="0" fillId="32" borderId="13" xfId="0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4" fontId="0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0" fillId="0" borderId="0" xfId="0" applyFont="1" applyBorder="1" applyAlignment="1">
      <alignment/>
    </xf>
    <xf numFmtId="44" fontId="0" fillId="0" borderId="18" xfId="0" applyNumberFormat="1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44" fontId="3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vertical="center" wrapText="1"/>
    </xf>
    <xf numFmtId="183" fontId="3" fillId="0" borderId="24" xfId="0" applyNumberFormat="1" applyFont="1" applyFill="1" applyBorder="1" applyAlignment="1">
      <alignment vertical="center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1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uro" xfId="45"/>
    <cellStyle name="Fixo" xfId="46"/>
    <cellStyle name="Hyperlink" xfId="47"/>
    <cellStyle name="Followed Hyperlink" xfId="48"/>
    <cellStyle name="Incorreto" xfId="49"/>
    <cellStyle name="Currency" xfId="50"/>
    <cellStyle name="Currency [0]" xfId="51"/>
    <cellStyle name="Moeda0" xfId="52"/>
    <cellStyle name="Neutra" xfId="53"/>
    <cellStyle name="Normal 2" xfId="54"/>
    <cellStyle name="Normal 3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0" xfId="7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57150</xdr:rowOff>
    </xdr:from>
    <xdr:to>
      <xdr:col>2</xdr:col>
      <xdr:colOff>495300</xdr:colOff>
      <xdr:row>5</xdr:row>
      <xdr:rowOff>114300</xdr:rowOff>
    </xdr:to>
    <xdr:pic>
      <xdr:nvPicPr>
        <xdr:cNvPr id="1" name="Imagem 1" descr="Resultado de imagem para brasão sarapu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9075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</xdr:row>
      <xdr:rowOff>0</xdr:rowOff>
    </xdr:from>
    <xdr:to>
      <xdr:col>7</xdr:col>
      <xdr:colOff>828675</xdr:colOff>
      <xdr:row>5</xdr:row>
      <xdr:rowOff>85725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619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Jardiplan\Dersa\Ctt%202642-97%20-%20Lote%2009\45&#170;%20Med-Abril-01\45&#170;%20Med-Abril-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CAMENTO\CIVIL\#%20CLIENTES%20EM%20SERVER\003%20-%20CONSTRU&#199;&#195;O%20CIVIL\001%20-%20RETECH\AUTOBAN\#%20AP&#211;S%2002-09-02%20-%20ronan\PROPOSTAS\PROPOSTA%20AB%2026%202003\Or&#231;amento%20AB26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Trabalho\Medi&#231;&#245;es\Dersa\Ctt%202642-97%20-%20Lote%2009\64&#170;%20Med-Nov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&#225;rcio\c\Meus%20documentos\Pontaletes-%20Lote%20I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&#225;rcio\c\Trabalho\SIT_Lote2\Medi&#231;oes\Ctt_3286_2003\8&#170;med_jun04_l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CAD_DRENAGEM_rev2_SIT\A-Cadastro%20DRENAGEM_01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o\kingston%20(e)\Cad_DR_SIT_rev1\Lote2-rev1_atualizado_ate_mai04\Medi&#231;&#245;es\Dersa\Ctt%202641-97%20-%20Lote%2008\48&#170;-Med-Junho-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Trabalho\Diversos\Cadastros\Drenagem\Novo%20Cadastro\Medi&#231;&#245;es\Dersa\Ctt%202641-97%20-%20Lote%2008\48&#170;-Med-Junho-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Jardiplan\Dersa\Ctt%202642-97%20-%20Lote%2009\45&#170;%20Med-Abril-01\45&#170;%20Med-Abril-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&#233;ber\meus%20documen\Trabalho\Medi&#231;&#245;es\Dersa\Ctt%202642-97%20-%20Lote%2009\64&#170;%20Med-Nov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Dersa Abril-01"/>
      <sheetName val="Mat. 1ªCat. Km 110 - 45ª M.P."/>
      <sheetName val="Limpeza km 131+100"/>
      <sheetName val="Transp. Mat. de Limp. 45ª M.P"/>
      <sheetName val="Esc. mat 1ºcat km 130 45ªM.P."/>
      <sheetName val="Esc. brejoso Km110 jusante"/>
      <sheetName val="Brejoso km 110 Jusante 45ª M.P."/>
      <sheetName val="Esc. brejoso Km110 Montante"/>
      <sheetName val="Brejoso km110 montante 45ª M.P."/>
      <sheetName val="Argila (lagoa 04) - 42ª M.P."/>
      <sheetName val="Limp.canaleta Assoreada 45ªM.P."/>
      <sheetName val="Exec. de BSB 45ª M.P."/>
      <sheetName val="Inplant. defensa 01"/>
      <sheetName val="Implant. Defensa 01B"/>
      <sheetName val="Resumo Pint sintético 37 M. P"/>
      <sheetName val="Limp.de dren. fora plat 45ªM.P."/>
      <sheetName val="Limp.de dren. de plat 45ªM. P."/>
      <sheetName val="Exec. gabião Montante "/>
      <sheetName val="Exec. gabião Jusante"/>
      <sheetName val="Base p-pórtic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CH. 02"/>
      <sheetName val="Planilha"/>
      <sheetName val="29+093"/>
      <sheetName val="Mobilizações"/>
      <sheetName val="Andaimes"/>
      <sheetName val="Sinalizaçõ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ovisoria Nov-02"/>
      <sheetName val="Medição DERSA Nov-02 (2)"/>
      <sheetName val="Croquis de loc. Exec. canaleta"/>
      <sheetName val="Transp. 1ª CAT Km 89+400 Leste"/>
      <sheetName val="Transp. 1ª CAT Km 94+800 Leste"/>
      <sheetName val="Transp. 1ª CAT Km 94+800- Oeste"/>
      <sheetName val="Transp. 1ª CAT Km 98+800 Leste"/>
      <sheetName val="Exec. de canaletas "/>
      <sheetName val="Exec. de barreira km 101"/>
      <sheetName val="Enrroncamento"/>
      <sheetName val="Argamassada km 75+300"/>
      <sheetName val="Exec. de barreira km 104_105"/>
      <sheetName val="Plantio de grama km 75+300"/>
      <sheetName val="Plantio de grama km 83 Alça"/>
      <sheetName val="Plantio de grama km 92+870 Lest"/>
      <sheetName val="Plantio de grama km 93+200"/>
      <sheetName val="Plantio de grama km 96"/>
      <sheetName val="Plantio de grama km 112+700"/>
      <sheetName val="Plantio de grama km 119+400"/>
      <sheetName val="Plantio de grama km 123+635L"/>
      <sheetName val="Plantio de grama km 128+900_129"/>
      <sheetName val="Pintura de Pontes e viadutos"/>
      <sheetName val="Pintura de Ponte Km 63+030"/>
      <sheetName val="Pint. Viaduto km 74+540 "/>
      <sheetName val="Pint.barr. viaduto km 61+380L"/>
      <sheetName val="Pint. de terminais"/>
      <sheetName val="Remoção de lixo com caçamb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ntura pontaletes"/>
      <sheetName val="limpeza_defensa"/>
    </sheetNames>
    <sheetDataSet>
      <sheetData sheetId="0">
        <row r="14">
          <cell r="I14">
            <v>0</v>
          </cell>
          <cell r="N14">
            <v>0</v>
          </cell>
          <cell r="S14">
            <v>0</v>
          </cell>
        </row>
        <row r="15">
          <cell r="D15">
            <v>17</v>
          </cell>
          <cell r="I15">
            <v>0</v>
          </cell>
          <cell r="N15">
            <v>1</v>
          </cell>
          <cell r="S15">
            <v>0</v>
          </cell>
        </row>
        <row r="16">
          <cell r="I16">
            <v>0</v>
          </cell>
          <cell r="N16">
            <v>0</v>
          </cell>
          <cell r="S16">
            <v>1</v>
          </cell>
        </row>
        <row r="17">
          <cell r="D17">
            <v>0</v>
          </cell>
          <cell r="I17">
            <v>0</v>
          </cell>
          <cell r="N17">
            <v>1</v>
          </cell>
          <cell r="S17">
            <v>1</v>
          </cell>
        </row>
        <row r="18">
          <cell r="D18">
            <v>0</v>
          </cell>
          <cell r="I18">
            <v>1</v>
          </cell>
          <cell r="N18">
            <v>1</v>
          </cell>
          <cell r="S18">
            <v>0</v>
          </cell>
        </row>
        <row r="19">
          <cell r="D19">
            <v>0</v>
          </cell>
          <cell r="I19">
            <v>0</v>
          </cell>
          <cell r="N19">
            <v>0</v>
          </cell>
          <cell r="S19">
            <v>0</v>
          </cell>
        </row>
        <row r="20">
          <cell r="D20">
            <v>0</v>
          </cell>
          <cell r="I20">
            <v>2</v>
          </cell>
          <cell r="N20">
            <v>1</v>
          </cell>
          <cell r="S20">
            <v>1</v>
          </cell>
        </row>
        <row r="21">
          <cell r="D21">
            <v>0</v>
          </cell>
          <cell r="I21">
            <v>3</v>
          </cell>
          <cell r="N21">
            <v>0</v>
          </cell>
          <cell r="S21">
            <v>1</v>
          </cell>
        </row>
        <row r="22">
          <cell r="D22">
            <v>1</v>
          </cell>
          <cell r="I22">
            <v>0</v>
          </cell>
          <cell r="N22">
            <v>0</v>
          </cell>
          <cell r="S22">
            <v>1</v>
          </cell>
        </row>
        <row r="23">
          <cell r="I23">
            <v>0</v>
          </cell>
          <cell r="N23">
            <v>0</v>
          </cell>
          <cell r="S23">
            <v>1</v>
          </cell>
        </row>
        <row r="24">
          <cell r="D24">
            <v>0</v>
          </cell>
          <cell r="N24">
            <v>5</v>
          </cell>
          <cell r="S24">
            <v>2</v>
          </cell>
        </row>
        <row r="25">
          <cell r="D25">
            <v>0</v>
          </cell>
          <cell r="I25">
            <v>0</v>
          </cell>
          <cell r="N25">
            <v>0</v>
          </cell>
          <cell r="S25">
            <v>2</v>
          </cell>
        </row>
        <row r="26">
          <cell r="D26">
            <v>4</v>
          </cell>
          <cell r="I26">
            <v>0</v>
          </cell>
          <cell r="N26">
            <v>1</v>
          </cell>
          <cell r="S26">
            <v>1</v>
          </cell>
        </row>
        <row r="27">
          <cell r="D27">
            <v>0</v>
          </cell>
          <cell r="I27">
            <v>0</v>
          </cell>
          <cell r="N27">
            <v>0</v>
          </cell>
          <cell r="S27">
            <v>0</v>
          </cell>
        </row>
        <row r="28">
          <cell r="D28">
            <v>0</v>
          </cell>
          <cell r="I28">
            <v>0</v>
          </cell>
          <cell r="N28">
            <v>1</v>
          </cell>
          <cell r="S28">
            <v>1</v>
          </cell>
        </row>
        <row r="29">
          <cell r="D29">
            <v>3</v>
          </cell>
          <cell r="I29">
            <v>1</v>
          </cell>
          <cell r="N29">
            <v>0</v>
          </cell>
          <cell r="S29">
            <v>1</v>
          </cell>
        </row>
        <row r="30">
          <cell r="D30">
            <v>0</v>
          </cell>
          <cell r="N30">
            <v>0</v>
          </cell>
          <cell r="S30">
            <v>2</v>
          </cell>
        </row>
        <row r="31">
          <cell r="D31">
            <v>2</v>
          </cell>
          <cell r="I31">
            <v>0</v>
          </cell>
          <cell r="N31">
            <v>0</v>
          </cell>
          <cell r="S31">
            <v>0</v>
          </cell>
        </row>
        <row r="32">
          <cell r="D32">
            <v>0</v>
          </cell>
          <cell r="I32">
            <v>0</v>
          </cell>
          <cell r="N32">
            <v>0</v>
          </cell>
          <cell r="S32">
            <v>0</v>
          </cell>
        </row>
        <row r="33">
          <cell r="I33">
            <v>1</v>
          </cell>
          <cell r="N33">
            <v>1</v>
          </cell>
          <cell r="S33">
            <v>2</v>
          </cell>
        </row>
        <row r="34">
          <cell r="D34">
            <v>0</v>
          </cell>
          <cell r="I34">
            <v>0</v>
          </cell>
          <cell r="N34">
            <v>0</v>
          </cell>
        </row>
        <row r="35">
          <cell r="D35">
            <v>0</v>
          </cell>
          <cell r="I35">
            <v>2</v>
          </cell>
          <cell r="N35">
            <v>1</v>
          </cell>
          <cell r="S35">
            <v>2</v>
          </cell>
        </row>
        <row r="36">
          <cell r="D36">
            <v>0</v>
          </cell>
          <cell r="I36">
            <v>0</v>
          </cell>
          <cell r="N36">
            <v>0</v>
          </cell>
          <cell r="S36">
            <v>0</v>
          </cell>
        </row>
        <row r="37">
          <cell r="D37">
            <v>0</v>
          </cell>
          <cell r="I37">
            <v>0</v>
          </cell>
          <cell r="N37">
            <v>1</v>
          </cell>
          <cell r="S37">
            <v>2</v>
          </cell>
        </row>
        <row r="38">
          <cell r="D38">
            <v>0</v>
          </cell>
          <cell r="I38">
            <v>1</v>
          </cell>
          <cell r="N38">
            <v>1</v>
          </cell>
          <cell r="S38">
            <v>1</v>
          </cell>
        </row>
        <row r="39">
          <cell r="D39">
            <v>1</v>
          </cell>
          <cell r="I39">
            <v>0</v>
          </cell>
          <cell r="N39">
            <v>1</v>
          </cell>
          <cell r="S39">
            <v>0</v>
          </cell>
        </row>
        <row r="40">
          <cell r="D40">
            <v>0</v>
          </cell>
          <cell r="I40">
            <v>1</v>
          </cell>
          <cell r="N40">
            <v>0</v>
          </cell>
          <cell r="S40">
            <v>1</v>
          </cell>
        </row>
        <row r="41">
          <cell r="D41">
            <v>1</v>
          </cell>
          <cell r="I41">
            <v>1</v>
          </cell>
          <cell r="N41">
            <v>1</v>
          </cell>
          <cell r="S41">
            <v>1</v>
          </cell>
        </row>
        <row r="42">
          <cell r="D42">
            <v>0</v>
          </cell>
          <cell r="I42">
            <v>1</v>
          </cell>
          <cell r="N42">
            <v>0</v>
          </cell>
          <cell r="S42">
            <v>0</v>
          </cell>
        </row>
        <row r="43">
          <cell r="D43">
            <v>0</v>
          </cell>
          <cell r="I43">
            <v>0</v>
          </cell>
          <cell r="N43">
            <v>0</v>
          </cell>
          <cell r="S43">
            <v>1</v>
          </cell>
        </row>
        <row r="44">
          <cell r="D44">
            <v>1</v>
          </cell>
          <cell r="I44">
            <v>1</v>
          </cell>
          <cell r="N44">
            <v>1</v>
          </cell>
        </row>
        <row r="45">
          <cell r="D45">
            <v>1</v>
          </cell>
          <cell r="I45">
            <v>0</v>
          </cell>
          <cell r="N45">
            <v>0</v>
          </cell>
          <cell r="S45">
            <v>0</v>
          </cell>
        </row>
        <row r="46">
          <cell r="D46">
            <v>0</v>
          </cell>
          <cell r="I46">
            <v>0</v>
          </cell>
          <cell r="N46">
            <v>0</v>
          </cell>
        </row>
        <row r="47">
          <cell r="D47">
            <v>1</v>
          </cell>
          <cell r="I47">
            <v>1</v>
          </cell>
          <cell r="N47">
            <v>0</v>
          </cell>
          <cell r="S47">
            <v>0</v>
          </cell>
        </row>
        <row r="48">
          <cell r="D48">
            <v>0</v>
          </cell>
          <cell r="I48">
            <v>0</v>
          </cell>
          <cell r="N48">
            <v>0</v>
          </cell>
          <cell r="S48">
            <v>0</v>
          </cell>
        </row>
        <row r="49">
          <cell r="I49">
            <v>0</v>
          </cell>
          <cell r="N49">
            <v>1</v>
          </cell>
          <cell r="S49">
            <v>0</v>
          </cell>
        </row>
        <row r="50">
          <cell r="D50">
            <v>0</v>
          </cell>
          <cell r="I50">
            <v>1</v>
          </cell>
          <cell r="N50">
            <v>1</v>
          </cell>
          <cell r="S50">
            <v>0</v>
          </cell>
        </row>
        <row r="51">
          <cell r="D51">
            <v>0</v>
          </cell>
          <cell r="I51">
            <v>0</v>
          </cell>
          <cell r="N51">
            <v>1</v>
          </cell>
          <cell r="S51">
            <v>0</v>
          </cell>
        </row>
        <row r="52">
          <cell r="D52">
            <v>0</v>
          </cell>
          <cell r="I52">
            <v>0</v>
          </cell>
          <cell r="N52">
            <v>0</v>
          </cell>
          <cell r="S52">
            <v>23</v>
          </cell>
        </row>
        <row r="53">
          <cell r="D53">
            <v>1</v>
          </cell>
          <cell r="I53">
            <v>1</v>
          </cell>
          <cell r="N53">
            <v>1</v>
          </cell>
        </row>
        <row r="54">
          <cell r="D54">
            <v>1</v>
          </cell>
          <cell r="I54">
            <v>0</v>
          </cell>
          <cell r="N54">
            <v>0</v>
          </cell>
          <cell r="S54">
            <v>2</v>
          </cell>
        </row>
        <row r="55">
          <cell r="D55">
            <v>0</v>
          </cell>
          <cell r="I55">
            <v>1</v>
          </cell>
          <cell r="N55">
            <v>1</v>
          </cell>
          <cell r="S55">
            <v>1</v>
          </cell>
        </row>
        <row r="56">
          <cell r="D56">
            <v>0</v>
          </cell>
          <cell r="I56">
            <v>0</v>
          </cell>
          <cell r="N56">
            <v>1</v>
          </cell>
          <cell r="S56">
            <v>0</v>
          </cell>
        </row>
        <row r="57">
          <cell r="D57">
            <v>0</v>
          </cell>
          <cell r="I57">
            <v>0</v>
          </cell>
          <cell r="N57">
            <v>0</v>
          </cell>
          <cell r="S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04_lote2 "/>
      <sheetName val="Remoção de lixo"/>
      <sheetName val="Forn. materiais_lt2"/>
      <sheetName val="Forn_pedra"/>
      <sheetName val="Exec_cerca"/>
      <sheetName val="Limp. mec.bueiro D=80_LoteII"/>
      <sheetName val="Limp. mec.bueiro D=100_loteII"/>
      <sheetName val="Limp_can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7"/>
      <sheetName val="Plan3"/>
      <sheetName val="Plan5"/>
      <sheetName val="Plan6"/>
      <sheetName val="Plan7"/>
      <sheetName val="Resumo"/>
      <sheetName val="Cadastro Km - 11 ao km - 36 T"/>
      <sheetName val="Cadastro Km - 36 ao Km - 46 T"/>
      <sheetName val="Cadastro Km - 46 ao Km - 60"/>
      <sheetName val="Plan12"/>
      <sheetName val="Plan13"/>
      <sheetName val="Plan14"/>
      <sheetName val="Plan15"/>
      <sheetName val="Plan16"/>
    </sheetNames>
    <sheetDataSet>
      <sheetData sheetId="6">
        <row r="4">
          <cell r="T4" t="str">
            <v>05   DE   74</v>
          </cell>
        </row>
        <row r="51">
          <cell r="T51" t="str">
            <v>07   DE   74</v>
          </cell>
        </row>
        <row r="98">
          <cell r="T98" t="str">
            <v>09   DE   74</v>
          </cell>
        </row>
        <row r="145">
          <cell r="T145" t="str">
            <v>11   DE   74</v>
          </cell>
        </row>
        <row r="192">
          <cell r="T192" t="str">
            <v>13   DE   74</v>
          </cell>
        </row>
        <row r="239">
          <cell r="T239" t="str">
            <v>15   DE   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evisão Adm-Junho-01"/>
      <sheetName val="Medição Provisória Junho-01"/>
      <sheetName val="Medição DERSA Junho-01"/>
      <sheetName val="Medição Pedágio Km 57 Junho-01"/>
      <sheetName val="Croquis de loc. BF km 37"/>
      <sheetName val="Esc. brejoso KM 37 - Oeste "/>
      <sheetName val="Transp. Mat. de Brejoso km 37"/>
      <sheetName val="Argila km 27 OESTE "/>
      <sheetName val="Ampl. Pedágio Km 58"/>
      <sheetName val="Compactação Manual - km 27"/>
      <sheetName val="Demo. de Pav. Asfaltico km 58 "/>
      <sheetName val="Limp.de dren. fora plat 47ªM.P."/>
      <sheetName val="Pint. praça Ped Km 32"/>
      <sheetName val="Pint. pórticos 48ª M.P."/>
      <sheetName val="Pint. de defensa-OBRA-01 "/>
      <sheetName val="Esc. brejoso KM 37 - Oeste"/>
      <sheetName val="Pint. pórticos 48ª M.P. (2)"/>
      <sheetName val="Transp. Mat. de 1ª Cat km 57"/>
      <sheetName val="Argila km 57 Leste"/>
      <sheetName val="Transp. Mat. de Limp. 48ª M.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evisão Adm-Junho-01"/>
      <sheetName val="Medição Provisória Junho-01"/>
      <sheetName val="Medição DERSA Junho-01"/>
      <sheetName val="Medição Pedágio Km 57 Junho-01"/>
      <sheetName val="Croquis de loc. BF km 37"/>
      <sheetName val="Esc. brejoso KM 37 - Oeste "/>
      <sheetName val="Transp. Mat. de Brejoso km 37"/>
      <sheetName val="Argila km 27 OESTE "/>
      <sheetName val="Ampl. Pedágio Km 58"/>
      <sheetName val="Compactação Manual - km 27"/>
      <sheetName val="Demo. de Pav. Asfaltico km 58 "/>
      <sheetName val="Limp.de dren. fora plat 47ªM.P."/>
      <sheetName val="Pint. praça Ped Km 32"/>
      <sheetName val="Pint. pórticos 48ª M.P."/>
      <sheetName val="Pint. de defensa-OBRA-01 "/>
      <sheetName val="Esc. brejoso KM 37 - Oeste"/>
      <sheetName val="Pint. pórticos 48ª M.P. (2)"/>
      <sheetName val="Transp. Mat. de 1ª Cat km 57"/>
      <sheetName val="Argila km 57 Leste"/>
      <sheetName val="Transp. Mat. de Limp. 48ª M.P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Dersa Abril-01"/>
      <sheetName val="Mat. 1ªCat. Km 110 - 45ª M.P."/>
      <sheetName val="Limpeza km 131+100"/>
      <sheetName val="Transp. Mat. de Limp. 45ª M.P"/>
      <sheetName val="Esc. mat 1ºcat km 130 45ªM.P."/>
      <sheetName val="Esc. brejoso Km110 jusante"/>
      <sheetName val="Brejoso km 110 Jusante 45ª M.P."/>
      <sheetName val="Esc. brejoso Km110 Montante"/>
      <sheetName val="Brejoso km110 montante 45ª M.P."/>
      <sheetName val="Argila (lagoa 04) - 42ª M.P."/>
      <sheetName val="Limp.canaleta Assoreada 45ªM.P."/>
      <sheetName val="Exec. de BSB 45ª M.P."/>
      <sheetName val="Inplant. defensa 01"/>
      <sheetName val="Implant. Defensa 01B"/>
      <sheetName val="Resumo Pint sintético 37 M. P"/>
      <sheetName val="Limp.de dren. fora plat 45ªM.P."/>
      <sheetName val="Limp.de dren. de plat 45ªM. P."/>
      <sheetName val="Exec. gabião Montante "/>
      <sheetName val="Exec. gabião Jusante"/>
      <sheetName val="Base p-pórti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dição Provisoria Nov-02"/>
      <sheetName val="Medição DERSA Nov-02 (2)"/>
      <sheetName val="Croquis de loc. Exec. canaleta"/>
      <sheetName val="Transp. 1ª CAT Km 89+400 Leste"/>
      <sheetName val="Transp. 1ª CAT Km 94+800 Leste"/>
      <sheetName val="Transp. 1ª CAT Km 94+800- Oeste"/>
      <sheetName val="Transp. 1ª CAT Km 98+800 Leste"/>
      <sheetName val="Exec. de canaletas "/>
      <sheetName val="Exec. de barreira km 101"/>
      <sheetName val="Enrroncamento"/>
      <sheetName val="Argamassada km 75+300"/>
      <sheetName val="Exec. de barreira km 104_105"/>
      <sheetName val="Plantio de grama km 75+300"/>
      <sheetName val="Plantio de grama km 83 Alça"/>
      <sheetName val="Plantio de grama km 92+870 Lest"/>
      <sheetName val="Plantio de grama km 93+200"/>
      <sheetName val="Plantio de grama km 96"/>
      <sheetName val="Plantio de grama km 112+700"/>
      <sheetName val="Plantio de grama km 119+400"/>
      <sheetName val="Plantio de grama km 123+635L"/>
      <sheetName val="Plantio de grama km 128+900_129"/>
      <sheetName val="Pintura de Pontes e viadutos"/>
      <sheetName val="Pintura de Ponte Km 63+030"/>
      <sheetName val="Pint. Viaduto km 74+540 "/>
      <sheetName val="Pint.barr. viaduto km 61+380L"/>
      <sheetName val="Pint. de terminais"/>
      <sheetName val="Remoção de lixo com caçamb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37" sqref="B37:I37"/>
    </sheetView>
  </sheetViews>
  <sheetFormatPr defaultColWidth="9.140625" defaultRowHeight="12.75"/>
  <cols>
    <col min="1" max="1" width="2.28125" style="1" customWidth="1"/>
    <col min="2" max="2" width="11.57421875" style="2" customWidth="1"/>
    <col min="3" max="3" width="20.7109375" style="1" customWidth="1"/>
    <col min="4" max="4" width="66.421875" style="1" bestFit="1" customWidth="1"/>
    <col min="5" max="5" width="9.140625" style="1" customWidth="1"/>
    <col min="6" max="7" width="15.421875" style="1" customWidth="1"/>
    <col min="8" max="8" width="15.140625" style="1" customWidth="1"/>
    <col min="9" max="9" width="23.8515625" style="45" bestFit="1" customWidth="1"/>
    <col min="10" max="10" width="1.421875" style="1" customWidth="1"/>
    <col min="11" max="11" width="2.140625" style="1" customWidth="1"/>
    <col min="12" max="12" width="3.57421875" style="1" customWidth="1"/>
    <col min="13" max="13" width="13.140625" style="0" bestFit="1" customWidth="1"/>
    <col min="14" max="14" width="9.421875" style="0" bestFit="1" customWidth="1"/>
  </cols>
  <sheetData>
    <row r="1" spans="1:9" ht="12.75">
      <c r="A1" s="7"/>
      <c r="B1" s="6"/>
      <c r="C1" s="8"/>
      <c r="D1" s="8"/>
      <c r="E1" s="8"/>
      <c r="F1" s="8"/>
      <c r="G1" s="8"/>
      <c r="H1" s="8"/>
      <c r="I1" s="40"/>
    </row>
    <row r="2" spans="1:9" ht="21.75">
      <c r="A2" s="9"/>
      <c r="B2" s="88" t="s">
        <v>38</v>
      </c>
      <c r="C2" s="88"/>
      <c r="D2" s="88"/>
      <c r="E2" s="88"/>
      <c r="F2" s="88"/>
      <c r="G2" s="10"/>
      <c r="H2" s="10"/>
      <c r="I2" s="41"/>
    </row>
    <row r="3" spans="1:9" ht="14.25">
      <c r="A3" s="9"/>
      <c r="B3" s="89" t="s">
        <v>39</v>
      </c>
      <c r="C3" s="89"/>
      <c r="D3" s="89"/>
      <c r="E3" s="89"/>
      <c r="F3" s="89"/>
      <c r="G3" s="10"/>
      <c r="H3" s="10"/>
      <c r="I3" s="41"/>
    </row>
    <row r="4" spans="1:9" ht="15.75">
      <c r="A4" s="9"/>
      <c r="B4" s="90" t="s">
        <v>40</v>
      </c>
      <c r="C4" s="90"/>
      <c r="D4" s="90"/>
      <c r="E4" s="90"/>
      <c r="F4" s="90"/>
      <c r="G4" s="10"/>
      <c r="H4" s="10"/>
      <c r="I4" s="41"/>
    </row>
    <row r="5" spans="1:9" ht="12.75">
      <c r="A5" s="9"/>
      <c r="B5" s="11"/>
      <c r="C5" s="10"/>
      <c r="D5" s="10"/>
      <c r="E5" s="10"/>
      <c r="F5" s="10"/>
      <c r="G5" s="10"/>
      <c r="H5" s="10"/>
      <c r="I5" s="41"/>
    </row>
    <row r="6" spans="1:9" ht="12.75">
      <c r="A6" s="9"/>
      <c r="B6" s="11"/>
      <c r="C6" s="10"/>
      <c r="D6" s="10"/>
      <c r="E6" s="10"/>
      <c r="F6" s="10"/>
      <c r="G6" s="10"/>
      <c r="H6" s="10"/>
      <c r="I6" s="41"/>
    </row>
    <row r="7" spans="1:9" ht="15.75">
      <c r="A7" s="9"/>
      <c r="B7" s="82" t="s">
        <v>9</v>
      </c>
      <c r="C7" s="82"/>
      <c r="D7" s="82"/>
      <c r="E7" s="82"/>
      <c r="F7" s="82"/>
      <c r="G7" s="82"/>
      <c r="H7" s="82"/>
      <c r="I7" s="83"/>
    </row>
    <row r="8" spans="1:9" ht="13.5" thickBot="1">
      <c r="A8" s="9"/>
      <c r="B8" s="4"/>
      <c r="C8" s="4"/>
      <c r="D8" s="4"/>
      <c r="E8" s="4"/>
      <c r="F8" s="4"/>
      <c r="G8" s="4"/>
      <c r="H8" s="4"/>
      <c r="I8" s="42"/>
    </row>
    <row r="9" spans="1:12" ht="30">
      <c r="A9" s="9"/>
      <c r="B9" s="65" t="s">
        <v>15</v>
      </c>
      <c r="C9" s="87" t="s">
        <v>1</v>
      </c>
      <c r="D9" s="87"/>
      <c r="E9" s="19" t="s">
        <v>13</v>
      </c>
      <c r="F9" s="19" t="s">
        <v>2</v>
      </c>
      <c r="G9" s="20" t="s">
        <v>3</v>
      </c>
      <c r="H9" s="21" t="s">
        <v>4</v>
      </c>
      <c r="I9" s="41"/>
      <c r="J9" s="3"/>
      <c r="K9" s="3"/>
      <c r="L9" s="3"/>
    </row>
    <row r="10" spans="1:12" s="25" customFormat="1" ht="21.75" customHeight="1">
      <c r="A10" s="23"/>
      <c r="B10" s="22" t="s">
        <v>5</v>
      </c>
      <c r="C10" s="85" t="s">
        <v>6</v>
      </c>
      <c r="D10" s="85"/>
      <c r="E10" s="85"/>
      <c r="F10" s="85"/>
      <c r="G10" s="85"/>
      <c r="H10" s="86"/>
      <c r="I10" s="71"/>
      <c r="J10" s="24"/>
      <c r="K10" s="24"/>
      <c r="L10" s="24"/>
    </row>
    <row r="11" spans="1:13" s="29" customFormat="1" ht="28.5" customHeight="1" thickBot="1">
      <c r="A11" s="26"/>
      <c r="B11" s="66" t="s">
        <v>0</v>
      </c>
      <c r="C11" s="84" t="s">
        <v>7</v>
      </c>
      <c r="D11" s="84"/>
      <c r="E11" s="67" t="s">
        <v>8</v>
      </c>
      <c r="F11" s="68">
        <f>D26</f>
        <v>360</v>
      </c>
      <c r="G11" s="70">
        <f>E24</f>
        <v>2110.438388888889</v>
      </c>
      <c r="H11" s="69">
        <f>ROUND(G11*F11,2)</f>
        <v>759757.82</v>
      </c>
      <c r="I11" s="72"/>
      <c r="J11" s="27"/>
      <c r="K11" s="27"/>
      <c r="L11" s="27"/>
      <c r="M11" s="28"/>
    </row>
    <row r="12" spans="1:9" ht="12.75">
      <c r="A12" s="9"/>
      <c r="B12" s="61"/>
      <c r="C12" s="61"/>
      <c r="D12" s="61"/>
      <c r="E12" s="61"/>
      <c r="F12" s="61"/>
      <c r="G12" s="61"/>
      <c r="H12" s="61"/>
      <c r="I12" s="73"/>
    </row>
    <row r="13" spans="1:9" ht="13.5" thickBot="1">
      <c r="A13" s="9"/>
      <c r="B13" s="12"/>
      <c r="C13" s="10"/>
      <c r="D13" s="10"/>
      <c r="E13" s="10"/>
      <c r="F13" s="10"/>
      <c r="G13" s="10"/>
      <c r="H13" s="10"/>
      <c r="I13" s="41"/>
    </row>
    <row r="14" spans="1:9" ht="15.75">
      <c r="A14" s="9"/>
      <c r="B14" s="91" t="s">
        <v>14</v>
      </c>
      <c r="C14" s="92"/>
      <c r="D14" s="92"/>
      <c r="E14" s="92"/>
      <c r="F14" s="92"/>
      <c r="G14" s="92"/>
      <c r="H14" s="92"/>
      <c r="I14" s="93"/>
    </row>
    <row r="15" spans="1:9" ht="25.5">
      <c r="A15" s="9"/>
      <c r="B15" s="97" t="s">
        <v>15</v>
      </c>
      <c r="C15" s="98"/>
      <c r="D15" s="30" t="s">
        <v>1</v>
      </c>
      <c r="E15" s="30" t="s">
        <v>13</v>
      </c>
      <c r="F15" s="30" t="s">
        <v>16</v>
      </c>
      <c r="G15" s="31" t="s">
        <v>17</v>
      </c>
      <c r="H15" s="31" t="s">
        <v>18</v>
      </c>
      <c r="I15" s="43" t="s">
        <v>19</v>
      </c>
    </row>
    <row r="16" spans="1:12" s="35" customFormat="1" ht="12.75">
      <c r="A16" s="33"/>
      <c r="B16" s="5" t="s">
        <v>23</v>
      </c>
      <c r="C16" s="49" t="s">
        <v>26</v>
      </c>
      <c r="D16" s="38" t="s">
        <v>12</v>
      </c>
      <c r="E16" s="18" t="s">
        <v>11</v>
      </c>
      <c r="F16" s="37">
        <f>F18*4</f>
        <v>12000</v>
      </c>
      <c r="G16" s="32">
        <v>4.9</v>
      </c>
      <c r="H16" s="32">
        <f aca="true" t="shared" si="0" ref="H16:H21">G16*1.27</f>
        <v>6.223000000000001</v>
      </c>
      <c r="I16" s="62">
        <f aca="true" t="shared" si="1" ref="I16:I21">ROUND(H16*F16,2)</f>
        <v>74676</v>
      </c>
      <c r="J16" s="34"/>
      <c r="K16" s="34"/>
      <c r="L16" s="34"/>
    </row>
    <row r="17" spans="1:12" s="35" customFormat="1" ht="33" customHeight="1">
      <c r="A17" s="33"/>
      <c r="B17" s="63" t="s">
        <v>23</v>
      </c>
      <c r="C17" s="50" t="s">
        <v>20</v>
      </c>
      <c r="D17" s="57" t="s">
        <v>21</v>
      </c>
      <c r="E17" s="50" t="s">
        <v>22</v>
      </c>
      <c r="F17" s="52">
        <f>F18</f>
        <v>3000</v>
      </c>
      <c r="G17" s="53">
        <v>30.59</v>
      </c>
      <c r="H17" s="32">
        <f t="shared" si="0"/>
        <v>38.8493</v>
      </c>
      <c r="I17" s="62">
        <f t="shared" si="1"/>
        <v>116547.9</v>
      </c>
      <c r="J17" s="34"/>
      <c r="K17" s="34"/>
      <c r="L17" s="34"/>
    </row>
    <row r="18" spans="1:12" s="35" customFormat="1" ht="25.5">
      <c r="A18" s="33"/>
      <c r="B18" s="5" t="s">
        <v>23</v>
      </c>
      <c r="C18" s="18" t="s">
        <v>30</v>
      </c>
      <c r="D18" s="36" t="s">
        <v>31</v>
      </c>
      <c r="E18" s="18" t="s">
        <v>22</v>
      </c>
      <c r="F18" s="37">
        <f>F20</f>
        <v>3000</v>
      </c>
      <c r="G18" s="32">
        <v>29.22</v>
      </c>
      <c r="H18" s="32">
        <f t="shared" si="0"/>
        <v>37.1094</v>
      </c>
      <c r="I18" s="62">
        <f t="shared" si="1"/>
        <v>111328.2</v>
      </c>
      <c r="J18" s="34"/>
      <c r="K18" s="34"/>
      <c r="L18" s="34"/>
    </row>
    <row r="19" spans="1:12" s="35" customFormat="1" ht="12.75">
      <c r="A19" s="33"/>
      <c r="B19" s="5"/>
      <c r="C19" s="18" t="s">
        <v>28</v>
      </c>
      <c r="D19" s="36" t="s">
        <v>32</v>
      </c>
      <c r="E19" s="18" t="s">
        <v>29</v>
      </c>
      <c r="F19" s="37">
        <f>F20*0.15</f>
        <v>450</v>
      </c>
      <c r="G19" s="32">
        <v>243.03</v>
      </c>
      <c r="H19" s="32">
        <f t="shared" si="0"/>
        <v>308.6481</v>
      </c>
      <c r="I19" s="62">
        <f t="shared" si="1"/>
        <v>138891.65</v>
      </c>
      <c r="J19" s="34"/>
      <c r="K19" s="34"/>
      <c r="L19" s="34"/>
    </row>
    <row r="20" spans="1:12" s="35" customFormat="1" ht="12.75">
      <c r="A20" s="33"/>
      <c r="B20" s="5" t="s">
        <v>23</v>
      </c>
      <c r="C20" s="18" t="s">
        <v>25</v>
      </c>
      <c r="D20" s="38" t="s">
        <v>10</v>
      </c>
      <c r="E20" s="18" t="s">
        <v>22</v>
      </c>
      <c r="F20" s="37">
        <v>3000</v>
      </c>
      <c r="G20" s="32">
        <v>7.03</v>
      </c>
      <c r="H20" s="32">
        <f t="shared" si="0"/>
        <v>8.9281</v>
      </c>
      <c r="I20" s="62">
        <f t="shared" si="1"/>
        <v>26784.3</v>
      </c>
      <c r="J20" s="34"/>
      <c r="K20" s="34"/>
      <c r="L20" s="34"/>
    </row>
    <row r="21" spans="1:12" s="35" customFormat="1" ht="25.5">
      <c r="A21" s="33"/>
      <c r="B21" s="5" t="s">
        <v>23</v>
      </c>
      <c r="C21" s="18" t="s">
        <v>24</v>
      </c>
      <c r="D21" s="36" t="s">
        <v>27</v>
      </c>
      <c r="E21" s="18" t="s">
        <v>29</v>
      </c>
      <c r="F21" s="37">
        <f>F20*0.05</f>
        <v>150</v>
      </c>
      <c r="G21" s="32">
        <v>1530.34</v>
      </c>
      <c r="H21" s="32">
        <f t="shared" si="0"/>
        <v>1943.5318</v>
      </c>
      <c r="I21" s="62">
        <f t="shared" si="1"/>
        <v>291529.77</v>
      </c>
      <c r="J21" s="34"/>
      <c r="K21" s="34"/>
      <c r="L21" s="34"/>
    </row>
    <row r="22" spans="1:14" s="35" customFormat="1" ht="16.5" thickBot="1">
      <c r="A22" s="33"/>
      <c r="B22" s="105" t="s">
        <v>33</v>
      </c>
      <c r="C22" s="106"/>
      <c r="D22" s="106"/>
      <c r="E22" s="106"/>
      <c r="F22" s="106"/>
      <c r="G22" s="106"/>
      <c r="H22" s="106"/>
      <c r="I22" s="64">
        <f>SUM(I16:I21)</f>
        <v>759757.8200000001</v>
      </c>
      <c r="J22" s="34"/>
      <c r="K22" s="34"/>
      <c r="L22" s="34"/>
      <c r="N22" s="39"/>
    </row>
    <row r="23" spans="1:13" s="56" customFormat="1" ht="13.5" thickBot="1">
      <c r="A23" s="51"/>
      <c r="B23" s="74"/>
      <c r="C23" s="74"/>
      <c r="D23" s="74"/>
      <c r="E23" s="74"/>
      <c r="F23" s="74"/>
      <c r="G23" s="74"/>
      <c r="H23" s="74"/>
      <c r="I23" s="75"/>
      <c r="J23" s="54"/>
      <c r="K23" s="54"/>
      <c r="L23" s="54"/>
      <c r="M23" s="55"/>
    </row>
    <row r="24" spans="1:9" ht="15">
      <c r="A24" s="9"/>
      <c r="B24" s="99" t="s">
        <v>35</v>
      </c>
      <c r="C24" s="100"/>
      <c r="D24" s="101"/>
      <c r="E24" s="107">
        <f>I22/D26</f>
        <v>2110.438388888889</v>
      </c>
      <c r="F24" s="108"/>
      <c r="G24" s="108"/>
      <c r="H24" s="108"/>
      <c r="I24" s="109"/>
    </row>
    <row r="25" spans="1:14" ht="12.75">
      <c r="A25" s="9"/>
      <c r="B25" s="102" t="s">
        <v>37</v>
      </c>
      <c r="C25" s="103"/>
      <c r="D25" s="104"/>
      <c r="E25" s="110"/>
      <c r="F25" s="111"/>
      <c r="G25" s="111"/>
      <c r="H25" s="111"/>
      <c r="I25" s="112"/>
      <c r="M25" s="17"/>
      <c r="N25" s="16"/>
    </row>
    <row r="26" spans="1:9" ht="15.75" thickBot="1">
      <c r="A26" s="9"/>
      <c r="B26" s="58" t="s">
        <v>36</v>
      </c>
      <c r="C26" s="59" t="s">
        <v>53</v>
      </c>
      <c r="D26" s="60">
        <f>3000*0.05*2.4</f>
        <v>360</v>
      </c>
      <c r="E26" s="94" t="s">
        <v>34</v>
      </c>
      <c r="F26" s="95"/>
      <c r="G26" s="95"/>
      <c r="H26" s="95"/>
      <c r="I26" s="96"/>
    </row>
    <row r="27" spans="1:9" ht="12.75">
      <c r="A27" s="9"/>
      <c r="B27" s="11"/>
      <c r="C27" s="10"/>
      <c r="D27" s="10"/>
      <c r="E27" s="10"/>
      <c r="F27" s="10"/>
      <c r="G27" s="10"/>
      <c r="H27" s="10"/>
      <c r="I27" s="41"/>
    </row>
    <row r="28" spans="1:9" ht="12.75">
      <c r="A28" s="9"/>
      <c r="B28" s="11"/>
      <c r="C28" s="10"/>
      <c r="D28" s="10"/>
      <c r="E28" s="10"/>
      <c r="F28" s="10"/>
      <c r="G28" s="10"/>
      <c r="H28" s="10"/>
      <c r="I28" s="41"/>
    </row>
    <row r="29" spans="1:9" ht="15.75">
      <c r="A29" s="9"/>
      <c r="B29" s="78" t="s">
        <v>41</v>
      </c>
      <c r="C29" s="78"/>
      <c r="D29" s="78"/>
      <c r="E29" s="78"/>
      <c r="F29" s="78"/>
      <c r="G29" s="78"/>
      <c r="H29" s="78"/>
      <c r="I29" s="79"/>
    </row>
    <row r="30" spans="1:9" ht="30" customHeight="1">
      <c r="A30" s="9"/>
      <c r="B30" s="80" t="s">
        <v>42</v>
      </c>
      <c r="C30" s="80"/>
      <c r="D30" s="80"/>
      <c r="E30" s="80"/>
      <c r="F30" s="80"/>
      <c r="G30" s="80"/>
      <c r="H30" s="80"/>
      <c r="I30" s="81"/>
    </row>
    <row r="31" spans="1:9" ht="30" customHeight="1">
      <c r="A31" s="9"/>
      <c r="B31" s="80" t="s">
        <v>43</v>
      </c>
      <c r="C31" s="80"/>
      <c r="D31" s="80"/>
      <c r="E31" s="80"/>
      <c r="F31" s="80"/>
      <c r="G31" s="80"/>
      <c r="H31" s="80"/>
      <c r="I31" s="81"/>
    </row>
    <row r="32" spans="1:9" ht="15.75">
      <c r="A32" s="9"/>
      <c r="B32" s="117" t="s">
        <v>44</v>
      </c>
      <c r="C32" s="117"/>
      <c r="D32" s="117"/>
      <c r="E32" s="117"/>
      <c r="F32" s="117"/>
      <c r="G32" s="117"/>
      <c r="H32" s="117"/>
      <c r="I32" s="118"/>
    </row>
    <row r="33" spans="1:9" ht="30" customHeight="1">
      <c r="A33" s="9"/>
      <c r="B33" s="80" t="s">
        <v>45</v>
      </c>
      <c r="C33" s="80"/>
      <c r="D33" s="80"/>
      <c r="E33" s="80"/>
      <c r="F33" s="80"/>
      <c r="G33" s="80"/>
      <c r="H33" s="80"/>
      <c r="I33" s="81"/>
    </row>
    <row r="34" spans="1:9" ht="15.75">
      <c r="A34" s="9"/>
      <c r="B34" s="113" t="s">
        <v>46</v>
      </c>
      <c r="C34" s="113"/>
      <c r="D34" s="113"/>
      <c r="E34" s="113"/>
      <c r="F34" s="113"/>
      <c r="G34" s="113"/>
      <c r="H34" s="113"/>
      <c r="I34" s="114"/>
    </row>
    <row r="35" spans="1:9" ht="15.75">
      <c r="A35" s="9"/>
      <c r="B35" s="113" t="s">
        <v>47</v>
      </c>
      <c r="C35" s="113"/>
      <c r="D35" s="113"/>
      <c r="E35" s="113"/>
      <c r="F35" s="113"/>
      <c r="G35" s="113"/>
      <c r="H35" s="113"/>
      <c r="I35" s="114"/>
    </row>
    <row r="36" spans="1:9" ht="15.75">
      <c r="A36" s="9"/>
      <c r="B36" s="113" t="s">
        <v>48</v>
      </c>
      <c r="C36" s="113"/>
      <c r="D36" s="113"/>
      <c r="E36" s="113"/>
      <c r="F36" s="113"/>
      <c r="G36" s="113"/>
      <c r="H36" s="113"/>
      <c r="I36" s="114"/>
    </row>
    <row r="37" spans="1:9" ht="15.75">
      <c r="A37" s="9"/>
      <c r="B37" s="113" t="s">
        <v>49</v>
      </c>
      <c r="C37" s="113"/>
      <c r="D37" s="113"/>
      <c r="E37" s="113"/>
      <c r="F37" s="113"/>
      <c r="G37" s="113"/>
      <c r="H37" s="113"/>
      <c r="I37" s="114"/>
    </row>
    <row r="38" spans="1:9" ht="15.75">
      <c r="A38" s="9"/>
      <c r="B38" s="113" t="s">
        <v>50</v>
      </c>
      <c r="C38" s="113"/>
      <c r="D38" s="113"/>
      <c r="E38" s="113"/>
      <c r="F38" s="113"/>
      <c r="G38" s="113"/>
      <c r="H38" s="113"/>
      <c r="I38" s="114"/>
    </row>
    <row r="39" spans="1:9" ht="15.75">
      <c r="A39" s="9"/>
      <c r="B39" s="113" t="s">
        <v>51</v>
      </c>
      <c r="C39" s="113"/>
      <c r="D39" s="113"/>
      <c r="E39" s="113"/>
      <c r="F39" s="113"/>
      <c r="G39" s="113"/>
      <c r="H39" s="113"/>
      <c r="I39" s="114"/>
    </row>
    <row r="40" spans="1:9" ht="15">
      <c r="A40" s="9"/>
      <c r="B40" s="115" t="s">
        <v>52</v>
      </c>
      <c r="C40" s="115"/>
      <c r="D40" s="115"/>
      <c r="E40" s="115"/>
      <c r="F40" s="115"/>
      <c r="G40" s="115"/>
      <c r="H40" s="115"/>
      <c r="I40" s="116"/>
    </row>
    <row r="41" spans="1:9" ht="12.75">
      <c r="A41" s="9"/>
      <c r="B41" s="11"/>
      <c r="C41" s="10"/>
      <c r="D41" s="10"/>
      <c r="E41" s="10"/>
      <c r="F41" s="10"/>
      <c r="G41" s="10"/>
      <c r="H41" s="10"/>
      <c r="I41" s="41"/>
    </row>
    <row r="42" spans="1:9" ht="13.5" thickBot="1">
      <c r="A42" s="13"/>
      <c r="B42" s="14"/>
      <c r="C42" s="15"/>
      <c r="D42" s="15"/>
      <c r="E42" s="15"/>
      <c r="F42" s="15"/>
      <c r="G42" s="15"/>
      <c r="H42" s="15"/>
      <c r="I42" s="44"/>
    </row>
    <row r="43" ht="15.75">
      <c r="B43" s="76"/>
    </row>
    <row r="44" ht="15.75">
      <c r="B44" s="76"/>
    </row>
    <row r="45" ht="15.75">
      <c r="B45" s="76"/>
    </row>
    <row r="46" ht="15">
      <c r="B46" s="77"/>
    </row>
  </sheetData>
  <sheetProtection/>
  <mergeCells count="26"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B36:I36"/>
    <mergeCell ref="B2:F2"/>
    <mergeCell ref="B3:F3"/>
    <mergeCell ref="B4:F4"/>
    <mergeCell ref="B14:I14"/>
    <mergeCell ref="E26:I26"/>
    <mergeCell ref="B15:C15"/>
    <mergeCell ref="B24:D24"/>
    <mergeCell ref="B25:D25"/>
    <mergeCell ref="B22:H22"/>
    <mergeCell ref="E24:I25"/>
    <mergeCell ref="B29:I29"/>
    <mergeCell ref="B30:I30"/>
    <mergeCell ref="B7:I7"/>
    <mergeCell ref="C11:D11"/>
    <mergeCell ref="C10:H10"/>
    <mergeCell ref="C9:D9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7"/>
  <sheetViews>
    <sheetView zoomScalePageLayoutView="0" workbookViewId="0" topLeftCell="A1">
      <selection activeCell="A7" sqref="A7:C7"/>
    </sheetView>
  </sheetViews>
  <sheetFormatPr defaultColWidth="9.140625" defaultRowHeight="12.75"/>
  <cols>
    <col min="2" max="2" width="54.140625" style="0" customWidth="1"/>
  </cols>
  <sheetData>
    <row r="7" spans="1:3" ht="38.25">
      <c r="A7" s="46" t="s">
        <v>20</v>
      </c>
      <c r="B7" s="47" t="s">
        <v>21</v>
      </c>
      <c r="C7" s="48" t="s">
        <v>22</v>
      </c>
    </row>
  </sheetData>
  <sheetProtection/>
  <conditionalFormatting sqref="A7">
    <cfRule type="expression" priority="3" dxfId="0" stopIfTrue="1">
      <formula>G7&lt;6</formula>
    </cfRule>
  </conditionalFormatting>
  <conditionalFormatting sqref="B7">
    <cfRule type="expression" priority="2" dxfId="0" stopIfTrue="1">
      <formula>G7&lt;6</formula>
    </cfRule>
  </conditionalFormatting>
  <conditionalFormatting sqref="C7">
    <cfRule type="expression" priority="1" dxfId="0" stopIfTrue="1">
      <formula>G7&lt;6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Obra - Aruja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PP_21-2018_TAPA-BURACOS_TERMO_REFERÊNCIA_ESTIMATIVO</dc:title>
  <dc:subject/>
  <dc:creator>Jardiplan</dc:creator>
  <cp:keywords/>
  <dc:description/>
  <cp:lastModifiedBy>user</cp:lastModifiedBy>
  <cp:lastPrinted>2023-06-19T14:43:00Z</cp:lastPrinted>
  <dcterms:created xsi:type="dcterms:W3CDTF">2003-11-12T12:25:27Z</dcterms:created>
  <dcterms:modified xsi:type="dcterms:W3CDTF">2023-07-10T13:09:32Z</dcterms:modified>
  <cp:category/>
  <cp:version/>
  <cp:contentType/>
  <cp:contentStatus/>
</cp:coreProperties>
</file>