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8805" windowHeight="4830" activeTab="0"/>
  </bookViews>
  <sheets>
    <sheet name="Plan1" sheetId="1" r:id="rId1"/>
  </sheets>
  <definedNames/>
  <calcPr fullCalcOnLoad="1"/>
</workbook>
</file>

<file path=xl/sharedStrings.xml><?xml version="1.0" encoding="utf-8"?>
<sst xmlns="http://schemas.openxmlformats.org/spreadsheetml/2006/main" count="206" uniqueCount="129">
  <si>
    <t>PREFEITURA MUNICIPAL DE SARAPUI
CNPJ: 46.634.341/0001-10</t>
  </si>
  <si>
    <t>PP</t>
  </si>
  <si>
    <t>DIGITAÇÃO ELETRÔNICA DA PROPOSTA</t>
  </si>
  <si>
    <t>PREGÃO PRESENCIAL</t>
  </si>
  <si>
    <t>SEQUENCIA: 15</t>
  </si>
  <si>
    <t>Data Abertura: 09/06/2022 Hrs: 09:00</t>
  </si>
  <si>
    <t xml:space="preserve">Local Entrega: Cozinha Piloto, Rua Cel Ernesto Piedade, nº </t>
  </si>
  <si>
    <t>Observação: OFICIO N°020/2022, ASSINADOS PELOS FUNCIONARIOS DANIELE IDRO, NUTRICIONISTA, ELCI KURTZ, DIRETORA MUNICIPAL DA EDUCAÇÃO.</t>
  </si>
  <si>
    <t>NOME / RAZÃO SOCIAL</t>
  </si>
  <si>
    <t>CPF/CNPJ</t>
  </si>
  <si>
    <t>cd_Modalidade</t>
  </si>
  <si>
    <t>cd_Sequencia</t>
  </si>
  <si>
    <t>cd_Exercicio</t>
  </si>
  <si>
    <t>cd_Item</t>
  </si>
  <si>
    <t>ITEM</t>
  </si>
  <si>
    <t>PRODUTO</t>
  </si>
  <si>
    <t>QDE. REQUIS.</t>
  </si>
  <si>
    <t>UNIDADE</t>
  </si>
  <si>
    <t>VL. UNITÁRIO</t>
  </si>
  <si>
    <t>VL. TOTAL</t>
  </si>
  <si>
    <t>MARCA</t>
  </si>
  <si>
    <t>cd_Complemento</t>
  </si>
  <si>
    <t>ÁGUA SANITÁRIA- em galão branco, leitoso e resistente, contendo 5000 ml, tampa com rosca. Alvejante, desinfetante e bactericida com cloro ativo. Teor de cloro de 2,0% a 2,5% e PH entre 12,0 e 14,0. No rótulo do produto deverão constar: dados do fabricante, químico responsável, precauções e instruções de primeiros socorros, número do CEATOX e instruções de uso. A embalagem do produto deverá ser reciclável. O produto deverá possuir registro/Notificação no Ministério da Saúde. O vencedor deverá apresentar, em até 05 (cinco) dias úteis, FISPQ, ficha técnica do produto, Registro/ Notificação do produto na Anvisa e Laudo(s) que comprove(m) o teor de cloro ativo, a determinação do PH puro e a ação antimicrobiana frente às cepas específicas de Staphylococcus Aureus e Salmonella Choleraesuis, emitido(s) por laboratório(s) credenciado(s) pelo INMETRO.</t>
  </si>
  <si>
    <t>GL</t>
  </si>
  <si>
    <t>ÁLCOOL 92,8 INPM - álcool refinado de baixo teor de acidez e aldeídos, 92,8 INPM especialmente indicado para limpeza. Embalagem de 01 Litro, contendo informações do produto, fabricante, número do lote, selo do Inmetro, data de fabricação e validade, número do INOR. O vencedor deverá apresentar, em até 05 (cinco) dias úteis, após o término da sessão a FISPQ e o Registro/ Notificação do produto na ANVISA.</t>
  </si>
  <si>
    <t>FR</t>
  </si>
  <si>
    <t>ÁLCOOL EM GEL - álcool gel, 70%, para antissepsia complementar das mãos, acondicionado em galões de 05 litros. Loção alcoólica de consistência gelatinosa, isenta de perfume, com odor característico de álcool, hipoalergênica e atóxica, que promove a higiene e desinfecção de mãos. - Apresenta informação de data de fabricação, número de lote e da validade impresso na embalagem, informação de como proceder em casos de irritação. PRAZO DE VALIDADE MÍNIMA: 12 (doze) meses da data do recebimento.</t>
  </si>
  <si>
    <t>ÁLCOOL ETÍLICO - Hidratado 70% INPM, incolor, em frasco plástico contendo 1000 ml e com pH entre 5,0 e 8,0. Constar na embalagem informações do produto, fabricante, número do lote, selo do Inmetro, data de fabricação e validade e número do INOR. O produto deverá possuir registro/ notificação no Ministério da Saúde. O vencedor deverá apresentar, em até 05 (cinco) dias úteis, após o término da sessão, a FISPQ, a ficha técnica e o Registro/ Notificação do produto na ANVISA.</t>
  </si>
  <si>
    <t>AMACIANTE DE ROUPAS - Amaciante para roupas, com fragrância floral, na cor rosa, composição química: tensoativo, corante, conservante, fragrância e água, com pH 5,0 ± 1,0, embalado em frasco plástico opaco contendo 02 Litros, com alça para transporte e tampa de rosca para evitar vazamento. Constar na embalagem: modo de usar, precauções, informação do produto e fabricante, químico responsável e seu respectivo CRQ. Validade mínima de 3 anos, lote e n° do CEATOX.</t>
  </si>
  <si>
    <t>AVENTAL PLÁSTICO RESISTENTE - napa: avental com uma das faces forrada em poliéster e uma das faces com PVC, com as tiras soldadas ou costuradas e com certificado de aprovação (aprovado pelo Ministério do Trabalho). Avental em napa reforçado; medida: 1,20 x 0,70m; na cor branca, confeccionado com isolante térmico especial, desenvolvido exclusivamente para uso em cozinha industriais, com tratamento impermeável; eficiente proteção contra o calor irradiado e projeções de líquidos quentes ou vapores. Permite o contato com alimentos, sem risco de contaminação. Totalmente higienizável e de longa vida útil.</t>
  </si>
  <si>
    <t>UN</t>
  </si>
  <si>
    <t>BALDE 08 LITROS - balde plástico, confeccionado em material de polipropileno ou poliestireno resistente, reciclado, atóxico, capacidade para 08 Litros. O balde deve ser liso, de uma única cor e conter alça em metal galvanizado. Produto deve ser identificado através de etiqueta contendo informações necessárias.</t>
  </si>
  <si>
    <t>BALDE 18 LITROS - balde plástico, confeccionado em material de polipropileno ou poliestireno resistente, reciclado, atóxico, capacidade para 18 litros. O balde deve ser liso de uma única cor e conter alça em metal galvanizado. Produto deve ser identificado através de etiqueta contendo informações necessárias.</t>
  </si>
  <si>
    <t>BORRACHA PARA PANELA DE PRESSÃO DE 05 LITROS.</t>
  </si>
  <si>
    <t>BORRACHA PARA PANELA DE PRESSÃO DE 07 LITROS.</t>
  </si>
  <si>
    <t>CERA LIQUIDA INCOLOR 750 ml - cera líquida incolor, leitosa, que não modifique a cor do piso, indicada para dar proteção e brilho em pisos sintecados, vinílicos, cerâmicas, lajotas, carpetes de madeira, Paviflex, pedras e similares, embalagem reciclável de 750ml. Líquido branco, pH entre 8,7 e 9,7, composto por: Parafina, carnaúba, dispersão acrílica metalizada, álcool laurílico etoxilado, alcalinizante, agente nivelador, fragrância, 1,2 benzotiazolin-3-ona e água. O produto deverá conter tensoativos biodegradáveis e ativos de fontes renováveis. Deverá constar no rótulo, indicações de tipos de piso, modo de usar, precauções, produto notificado na ANVISA/MS, validade de no mínimo 24 meses, site do fabricante, responsável técnico e respectivo CRQ. O vencedor deverá apresentar, no prazo de até 05 (cinco) dias úteis, após o término da sessão, FISPQ, ficha técnica e o Registro/ Notificação do produto na ANVISA.</t>
  </si>
  <si>
    <t>CERA LÍQUIDA VERMELHA 750 ml - cera líquida vermelha, que não modifique a cor do piso, indicada para dar proteção e brilho em pisos sintecados, vinílicos, cerâmicas, lajotas, carpetes de madeira, Paviflex, pedras e similares, embalagem reciclável de 750ml. Líquido branco, PH entre 8,7 e 9,7, composto por: Parafina, carnaúba, dispersão acrílica metalizada, álcool laurílico etoxilado, alcalinizante, agente nivelador, fragrância, 1,2 benzotiazolin-3-ona e água. O produto deverá conter tensoativos biodegradáveis e ativos de fontes renováveis. Deverá constar no rótulo, indicações de tipos de piso, modo de usar, precauções, produto notificado na ANVISA/MS, validade de no mínimo 24 meses, site do fabricante, responsável técnico e respectivo CRQ. O vencedor deverá apresentar, no prazo de até 05 (cinco) dias úteis, após o término da sessão, FISPQ, ficha técnica e o Registro/ Notificação do produto na ANVISA.</t>
  </si>
  <si>
    <t>CESTO PLÁSTICO FECHADO, PARA LIXO - cesto de lixo plástico, tipo balde, com tampa e duas alças vasadas, confeccionado com material de polipropileno ou poliestireno resistente, atóxico, capacidade para 60 Litros, o cesto e a tampa devem ser de apenas uma cor. Produto deve ser identificado através de etiqueta ou gravação, em relevo, da marca. Poderá ser solicitado em diversas cores: azul, amarelo, verde, vermelho, marrom, branco e preto.</t>
  </si>
  <si>
    <t>CESTO PLASTICO REDONDO, TELADO, PARA LIXO - cesto para lixo, plástico, confeccionado em material de polipropileno ou poliestireno resistente, atóxico, capacidade entre 10 e 15 litros, telado e redondo.</t>
  </si>
  <si>
    <t>COADOR DE MALHA PARA CAFÉ - com cabo em arame galvanizado revestido de plástico, tamanho grande.</t>
  </si>
  <si>
    <t>Colher plástica - descartável para sobremesa - pacote com 50 unidades</t>
  </si>
  <si>
    <t>PCT</t>
  </si>
  <si>
    <t>CONDICIONADOR INFANTIL - neutro, composição: metilparabeno, propilparabeno, fragrância, ácido cítrico, pantenol, álcool cetoestearílico, cloreto de cetrimônio, glicerol, C.I. 19140, C.I. 14720, dimeticonol, lauromacrogol-2, lauromacrogol-23, água desmineralizada. Deve apresentar registro na ANVISA/MS, com identificação completa do produto. Embalagem: Frasco com 500 ml.</t>
  </si>
  <si>
    <t>COPO PLÁSTICO DESCARTAVEL 180 ml - copo descartável em poliestireno (ps) para líquido, padrão ABNT-NBR em vigor, com capacidade para 180ml, isento de bolhas, furos, rachaduras ou deformações. Os copos deverão estar acondicionados em embalagem contendo 100 unidades.</t>
  </si>
  <si>
    <t>CT</t>
  </si>
  <si>
    <t>CORDA EM POLIETILENO - corda para varal nº 5, confeccionada em material plástico de polietileno resistente, medindo 10 metros. Acondicionada em pacote plástico contendo marca e dados do produto.</t>
  </si>
  <si>
    <t>COTONETE - cotonete com hastes flexíveis com pontas de algodão (embalagens com 75 unidades).</t>
  </si>
  <si>
    <t>CX</t>
  </si>
  <si>
    <t>Creme Dental Infantil - baixa abrasividade, a base de carbonato de cálcio, glicerina, Lauril sulfato de sódio, aroma, bicarbonato de sódio, fluoreto de sódio, sorbitol, flavorizantes, água e álcool. Conter os compostos de flúor aceitos pelo Ministério da Saúde para crianças de 0 à 6 anos. Aprovado pela ABO. Com registro na ANVISA/MS. Contendo identificação completa do produto, com prazo de validade estampada no rótulo. Embalagem: Bisnaga de 50 g.</t>
  </si>
  <si>
    <t>CREME PROTETOR DE PELE - infantil, preventivo de assaduras, para hidratar e nutrir a pele do bebê, contendo óleos vegetais, testado com ação adstringente e antisséptica, que exerça ação suavizante cicatrizante e protetora da pele. Embalagem: Bisnaga de 40 g.</t>
  </si>
  <si>
    <t>CURATIVO TRANSPARENTE - para pequenos ferimentos, auto-adesivo, de poliuretano, para cobertura de lesões secas a não infectadas, impermeável, elástico, estéril, embalado individualmente em material que promova barreira microbiana de abertura e transparência asséptica, a apresentação do produto deverá obedecer a legislação atual  vigente. Embalagem: Caixa com 40 unidades.</t>
  </si>
  <si>
    <t>DESINFETANTE LIQUIDO - desinfetante de lavanda, recomendado para limpeza e desinfecção de superfícies laváveis, como: pisos, aparelhos sanitários, azulejos, ralos, esgotos, etc. Líquido leitoso, com fragrância de lavanda e PH entre 6,0 e 8,0. Produto de fácil aplicação e dissolução, limpa, desinfeta e desodoriza em uma só operação, com bactericida de ampla ação, baixa espuma e que não ataque nenhum tipo de superfície. Composição: Cloreto de DiaquilBenzil Amônio, Veículo, Conservante, Corante, Fragrância, Tensoativo não iônico, Opacificante. Princípio Ativo: Cloreto DiaquilBenzil Amônio: 0,5%. Validade mínima de 24 meses. Frasco de 2000 ml, com rótulo contendo informações do produto, dados do fabricante, instruções de uso e número do Ceatox. O vencedor deverá apresentar, em até 05 (cinco) dias úteis, após o término da sessão, FISPQ, Ficha Técnica, o registro/ notificação do produto na ANVISA e Laudo(s) de eficácia contra as cepas Salmonella e Staphylococcus e de comprovação de teor ativo e estabilidade térmica e ao ar, emitido(s) por laboratório(s) credenciado(s) na ANVISA.</t>
  </si>
  <si>
    <t>DESINFETANTE LÍQUIDO - desinfetante a base de Eucalipto, aspecto físico líquido concentrado, germicida e bactericida, para uso geral, embalagem de 05 Litros, com princípio ativo e fragrância. Descrição no rótulo: nome do fabricante, data de fabricação, data de validade, endereço completo, técnico responsável, instruções de uso, telefone SAC, Registro na ANVISA / Ministério da Saúde.</t>
  </si>
  <si>
    <t>DETERGENTE EM PÓ - disposto em caixa de papelão ou saco plástico, com tensoativos aniônicos e não iônico, coadjuvantes, branqueador óptico, enzimas, alcalinizantes, corante, perfume, água, alquil benzeno sulfonato de sódio, tensoativo biodegradável. Embalagem Reciclável. Registro na ANVISA/MS. As embalagens devem estar protegidas em caixas de papelão ou saco plástico resistente Embalagem com 1 kg.</t>
  </si>
  <si>
    <t>DETERGENTE LIQUIDO NEUTRO - detergente líquido neutro e sem fragrância, com glicerina, indicado para remoção de sujeiras e gorduras de louças, panelas, talheres e demais utensílios domésticos, frasco plástico de 500ml resistente. Composição: Componente Ativo, Glicerina, Coadjuvantes, Conservantes, Sequestrante, Espessantes, Corantes e Veículo. Componente ativo: Linear Alquilbenzeno Sulfonato de Sódio. Tensoativo Biodegradável. O produto deverá ser biodegradável, viscoso, suave para as mãos, ter bom rendimento e não conter formol em sua composição. PH entre 5,5 e 8,0, teor de matéria ativa aniônica entre 6,50 e 7,90%. O produto deverá ser testado por dermatologistas. Deverão constar no rótulo dados de identificação do fabricante, instruções de uso, e telefone do SAC. O vencedor deverá apresentar em até 05 (cinco) dias úteis, após o término da sessão, a Ficha Técnica, FISPQ, o registro/ notificação do produto na Anvisa e Laudo de Sensibilização cutânea, emitido por laboratório habilitado pela ANVISA.</t>
  </si>
  <si>
    <t>ESCOVA COM CABO PARA MAMADEIRA</t>
  </si>
  <si>
    <t>ESCOVA DENTAL INFANTIL - específica de acordo com a idade (1 a 3 anos), com formato anatômico, confeccionada em material atóxico, com cabo em polipropileno, cerdas macias em nylon, na cor natural. A embalagem deverá conter externamente os dados de identificação, procedência e selo de aprovação da Associação Brasileira de Odontologia (A.B.O)</t>
  </si>
  <si>
    <t>ESCOVA HIGIÊNICA - escova higiênica, tipo lavatina, sanitária, cabo plástico de aproximadamente 25cm de comprimento, cerdas de nylon de 3cm de altura, brancas, com suporte plástico.</t>
  </si>
  <si>
    <t>ESCOVA MULTIUSO  - escova multiuso, anatômica, ideal para escovar tanques e paredes, textura antiderrapante com aparência de tecido. Medidas aproximadas: 11cm x 6,6cm x 4,1cm. Deverá constar etiqueta com dados do fabricante.</t>
  </si>
  <si>
    <t>ESPONJA DE FIBRA ABRASIVA - fibra indicada para limpeza manual de superfícies com sujeiras difíceis de tirar, ideal para uso em panelas e formas de cozinha industrial. Dimensões: 130 x 240 mm. Na cor verde escura. Embalada em pacote com 10 unidades.</t>
  </si>
  <si>
    <t>ESPONJA DE LÃ DE AÇO - esponja (lã) de aço para limpeza de panelas, talheres, louças, vidros e objetos de alumínio, composto de aço carbono de primeira qualidade, embalados em pacote plástico contendo 8 unidades, com peso líquido de 60g, no mínimo, por pacote.</t>
  </si>
  <si>
    <t>ESPONJA DUPLA FACE - esponja dupla face multiuso composta de espuma de poliuretano e fibra sintética com abrasivos, medidas 110mm x 75mm x 23mm, embalada em pacote plástico com 01 (uma) unidade contendo informações sobre o produto.</t>
  </si>
  <si>
    <t>FILME DE PVC - esticável p/ Alimentos 28cmx0,09mmx300m.</t>
  </si>
  <si>
    <t>RL</t>
  </si>
  <si>
    <t>FLANELA PARA LIMPEZA NA COR LARANJA - de alta qualidade, com composição em 100% algodão, medindo 280 x 380 mm (com variação de no máximo, 20 mm nas medidas).</t>
  </si>
  <si>
    <t>FÓSFORO PACOTE - fósforo confeccionado com madeira 100% reflorestada, composto de fósforo, clorato de potássio e aglutinantes, medindo aproximadamente 4cm cada palito, embalados em caixinhas contendo 40 palitos e reembalados em maços com 10 caixas. Embalagem contendo informações sobre o produto e selo de segurança do INOR e INMETRO.</t>
  </si>
  <si>
    <t>MÇ</t>
  </si>
  <si>
    <t>FRALDA DESCARTÁVEL G - fralda descartável infantil tamanho G composta de fibras de celulose e polipropileno; filmes de polietileno e polipropileno; adesivos termoplásticos, fios elásticos nas pernas, fragrância e flocogel, barreiras antivazamentos; para uso infantil; no tamanho pequeno 9 kg á 12 kg; e suas condições devem estar de acordo com a portaria 1480,de 1990 de MS ou legislação atual.</t>
  </si>
  <si>
    <t>FRALDA DESCARTÁVEL M - fralda descartável infantil tamanho m com composta de fibras de celulose e polipropileno; filmes de polietileno e polipropileno; adesivos termoplásticos, fios elásticos nas pernas, fragrância e flocogel, barreiras antivazamentos; para uso infantil; no tamanho médio 5 kg á 9 kg; e suas condições devem estar de acordo com a portaria 1480,de 1990 de MS ou legislação atual.</t>
  </si>
  <si>
    <t>FRALDA DESCARTÁVEL P - fralda descartável infantil tamanho P composta de fibras de celulose e polipropileno; filmes de polietileno e polipropileno; adesivos termoplásticos, fios elásticos nas pernas, fragrância e flocogel, barreiras antivazamentos; para uso infantil; no tamanho pequeno 5 kg; e suas condições devem estar de acordo com a portaria 1480,de 1990 de MS ou legislação atual.</t>
  </si>
  <si>
    <t>FRALDA DESCARTÁVEL TAMANHO XG - para crianças com peso entre 12 a 15 Kg. Composta de fibras de celulose e polipropileno, revestimento externo impermeável, feito de filme de polietileno, com adesivos termoplásticos reguláveis, formato anatômico, 3 fios elásticos nas pernas, que possibilite ajuste perfeito e livre de vazamentos, floco gel absorvente, descartável, comprimento mínimo de 54 cm, largura mínima de manta de 10,5 cm, embalagem de material que garanta a integridade do produto, isento de substâncias alergênicas ou tóxicas, a apresentação do produto, deverá obedecer a legislação atual vigente.</t>
  </si>
  <si>
    <t>GARRAFA TERMICA PARA CAFÉ, CAPACIDADE 01 LITRO</t>
  </si>
  <si>
    <t>GUARDANAPO DE PAPEL -  Tipo Tv, medindo (14x14) cm; Em Folha Simples; Tipo Liso; Cor Branca; Alvura Superior a 70%,conforme Norma ISO; Impureza Máxima 15mm2/m2, conforme Norma Tappi T437 Om-90.</t>
  </si>
  <si>
    <t>INSETICIDA SPRAY 450 ml - inseticida aerossol para combate a insetos, inclusive ovos e larvas. Entregue em lata com 450 ml. O produto deverá seguir as normas de segurança da ANVISA de forma a não causar danos à saúde humana. Validade mínima de 12 meses a contar da data de entrega.</t>
  </si>
  <si>
    <t>LENÇO UMEDECIDO - em folhas de picotar de 20 cm x 12 cm, composição: água purificada, lanolina, propilenoglicol, cocoamido propil betaína, polisorbato 20, EDTA, metilparabeno, diclorobenzílico, bronopol e fragrância, testado dermatologicamente e registro no Ministério da Saúde. Embalagem: Balde com 400 unidades.</t>
  </si>
  <si>
    <t>BD</t>
  </si>
  <si>
    <t>LIMPA ALUMÍNIO - indicado para remover incrustações de panelas, portas, janelas e demais materiais confeccionados em alumínio. Líquido límpido, colorido, com pH entre 2,5 e 3,0. Embalagem: frasco de 500 ml, contendo informações do produto e do fabricante. O vencedor deverá apresentar em até 05 (cinco) dias úteis, após o término da sessão, a Ficha Técnica, FISPQ e o registro/ notificação do produto na ANVISA.</t>
  </si>
  <si>
    <t>LIMPA FORNOS - limpador de chapas e grelhas de ferro, indicado para dissolver gorduras incrustadas sem a necessidade de raspar as peças. Frasco plástico de 250 gramas, com aplicador interno. O vencedor deverá apresentar em até 05 (cinco) dias úteis, após o término da sessão, a Ficha Técnica, FISPQ e o registro/ notificação do produto na ANVISA.</t>
  </si>
  <si>
    <t>LIMPADOR MULTIUSO - indicado para limpeza de cozinhas, geladeiras, fogões, pias, banheiros, vidros, metais e outras superfícies laváveis, líquido transparente de fácil aplicação com tripla ação: Limpa, Higieniza e desengordura. Frasco com 550 ml contendo os dados do fabricante, modo de usar, precauções e cuidados, número do Ceatox, prazo de validade e data de fabricação. Composição: Água, Solventes, Conservante, Sequestrante, Coadjuvante, Alcalinizante e Tensoativo Aniônico. Ingrediente Ativo: Nonilfenol Etoxilado. O vencedor deverá apresentar, em 05 (cinco) dias úteis, após o término da sessão, FISPQ e o Registro/ Notificação do produto na ANVISA.</t>
  </si>
  <si>
    <t>LUSTRA MÓVEIS - acondicionado em frasco plástico de 200ml. Líquido viscoso branco, fragrância erva doce, pH 8,5 - 9,5, viscosidade 24.000 a 50.000 cp. Composição química: Óleo mineral, benzotiazolinona e fragrância. Na embalagem deverão constar dados de identificação do produto e do fabricante. O produto deverá possuir registro/ notificação no Ministério da Saúde. O vencedor deverá apresentar, em até 05 (cinco) dias úteis após o término da sessão, a Ficha Técnica, FISPQ e o registro/notificação do produto junto a ANVISA.</t>
  </si>
  <si>
    <t>LUVA TÉRMICA COZINHA - luva de segurança para cozinha, para trabalhos com temperatura até 250° c, reforço em pararamida entre o polegar e o indicador, confeccionada em aramida, com revestimento siliconizado na face interna do tecido, punho de 20cm de comprimento, em tecido brim tipo sol a sol, siliconizado na cor azul, forração fixa e costura em linha aramida.</t>
  </si>
  <si>
    <t>LUVA DE VINIL DE PROCEDIMENTO, NÃO ESTÉRIL - caixa contendo 100 unidades.</t>
  </si>
  <si>
    <t>LUVAS DE BORRACHA TAMANHO G - material látex natural, com C.ª (certificado de Avaliação do Ministério do Trabalho), tamanho grande, cor amarela, características adicionais aveludada internamente e antiderrapante, uso doméstico. cano médio.</t>
  </si>
  <si>
    <t>PAR</t>
  </si>
  <si>
    <t>LUVAS DE BORRACHA TAMANHO M - material látex natural, com C.ª (certificado de Avaliação do Ministério do Trabalho), tamanho grande, cor amarela, características adicionais aveludada internamente e antiderrapante, uso
doméstico, cano médio.</t>
  </si>
  <si>
    <t>LUVAS DE BORRACHA TAMANHO Pmaterial látex natural, com C.ª (certificado de Avaliação do Ministério do Trabalho), tamanho grande, cor amarela, características adicionais aveludada internamente e antiderrapante, uso
doméstico, cano médio.</t>
  </si>
  <si>
    <t>LUVAS PLASTICA DESCARTÁVEL - luva descartável confeccionado em plástico transparente, para uso profissional e doméstico,
embalado em pacotes com 100 unidades, tamanho único com identificação do fabricante na embalagem.</t>
  </si>
  <si>
    <t>MÁSCARA CIRÚRGICA - tipo não tecido, 3 camadas, pregas horizontais, atóxica, tipo fixação com elástico, características adicionais clip nasal embutido, hipoalergênica, cor branca, tipo uso descartável. Pacote c/ 100 unidades.</t>
  </si>
  <si>
    <t>PÁ PARA LIXO -  com base plástica, dimensões aproximadas, largura 24cm x comprimento 22cm x altura 8,5cm, com cabo de madeira pinnus medindo aproximadamente 80cm. Deverá constar no produto etiqueta com dados de identificação e marca.</t>
  </si>
  <si>
    <t>PANO 100% ALGODÃO - pano de chão 100% algodão alvejado, costurado/ fechado tipo saco, medindo aproximadamente 70 x 50cm, com no mínimo 175grs. O produto deverá possuir etiqueta com dados de identificação.</t>
  </si>
  <si>
    <t>PANO DE PRATO - Composição 100% algodão. Medida: 42 cm x 65 cm, cor branca.</t>
  </si>
  <si>
    <t xml:space="preserve">PAPEL HIGIÊNICO - papel higiênico branco, picotado, folha simples, rolo com 30m, embalados em pacote c/ 04 rolos, reembalados em fardos com 64 rolos, produto absorvente, fabricado com fibras naturais virgens, 100% celulose (não reciclado), com alvura superior a 85% conforme ABNT NBR 15134:2007 - item 14, pintas igual ou inferior a 4mm2/m2 conforme ABNT NBR 15134:2007 - item 12, furos igual ou inferior a 1mm2/m2 conforme ABNT NBR 15134:2007 - item 13, tempo de absorção de água inferior a 5s conforme ABNT NBR 15134:2007 - item 11 e resistência à tração a seco ponderada superior a 165N/m conforme ABNT NBR 15134:2007 - item 7.2.Embalagem com 8 pacotes contendo 08 rolos de 30mx10 cm, totalizando 64 rolos cada fardo na embalagem,  deverá constar informações do fabricante, marca, especificações do produto, bem como a sua composição, as mesmas devem estar impressas na caixa de forma legível, não sendo aceito qualquer tipo de etiqueta que possa vir a constar na mesma. O vencedor deverá apresentar, em até 05 (cinco) dias úteis, após o término da sessão, laudo microbiológico, conforme portaria MS 1480 de 31/12/1990, Laudo de Irritabilidade/ Corrosão dérmica primária, acumulada e sensibilização dérmica, emitido(s) por laboratório(s) habilitado(s) pela ANVISA, bem como laudo do I.P.T ou outro laboratório credenciado pelo INMETRO, comprovando as especificações técnicas. </t>
  </si>
  <si>
    <t>FD</t>
  </si>
  <si>
    <t>PAPEL HIGIÊNICO MACIO - papel higiênico de 1ª qualidade, absorvente, macio, picotado, rolo com 30m, embalados em pacote c/ 04 rolos, reembalados em fardos com 64 rolos. Composto de 100% celulose virgem, expresso na embalagem, na cor branca, folhas duplas, de alta qualidade, com alvura difusa UV calibrado no mínimo 98%, conforme ABNT NM ISO 2470:2001, pintas inferior a 1mm2/m2, conforme ABNT NBR 8259:2002, tempo de absorção de água menor que 4s, conforme ABNT NBR 15004:2003 e resistência a tração a seco ponderada maior que 190 N/m, conforme ABNT NBR NM ISO 15134:2007. O vencedor deverá apresentar em 05 (cinco) dias úteis, após o término da sessão, Laudo analítico, emitido pelo I.P.T, ou outro laboratório acreditado pelo INMETRO, comprovando as especificações técnicas descritas no Anexo I, Laudo(s), emitido(s) por laboratório(s) credenciado(s) na rede Reblas, de Irritabilidade/ Corrosão dérmica primária, acumulada e sensibilização dérmica e Laudo microbiológico, conforme portaria MS 1480 de 31/12/1990 incluindo pesquisa de Candida Albicans.</t>
  </si>
  <si>
    <t>PAPEL INTERFOLHAS - papel toalha interfolha, branco, de boa qualidade. 23x21 2 dobras c/ 1000fls.</t>
  </si>
  <si>
    <t>PAPEL ALUMÍNIO - medida 7,5 m de comprimento por 30 cm de largura.</t>
  </si>
  <si>
    <t>PILHA A4 -  C/ 04 UNI</t>
  </si>
  <si>
    <t>PILHA AA - C/ 04 UNI</t>
  </si>
  <si>
    <t>PRENDEDOR DE ROUPAS  - Prendedor para roupa, confeccionado em material plástico, com mola de metal, medindo aproximadamente 8cm de comprimento x 2,5cm de largura. O produto deverá possuir embalagem plástica contendo dados do fabricante e do produto. Embalagem com 12 unidades</t>
  </si>
  <si>
    <t>REFIL DE LENÇO UMEDECIDO - Em folhas de picotar de 20 cm x 12 cm, composição: água purificada, lanolina, propilenoglicol, cocoamido propil betaína, polisorbato 20, EDTA, metilparabeno, diclorobenzílico, bronopol e fragrância, testado dermatologicamente e registro na ANVISA/MS. Embalagem: Pacote com 400 unidades.</t>
  </si>
  <si>
    <t>RODO COM BASE 40 cm - rodo com base plástica, medindo aproximadamente 40cm, contendo dentes para segurar o pano, tipo puxa e seca, com suporte de rosca plástico rebitado, cabo de madeira pinnus encapado com PVC, medindo 1,20cm, com rosca plástica na ponteira. O produto deverá possuir etiqueta com dados do produto e do fabricante.</t>
  </si>
  <si>
    <t>RODO COM BASE 60 cm - rodo com base plástica, medindo aproximadamente 60cm, contendo dentes para segurar o pano, tipo puxa e seca, com suporte de rosca plástico rebitado, cabo de madeira pinnus encapado com PVC, medindo 1,20cm, com rosca plástica na ponteira. O produto deverá possuir etiqueta com dados do produto e do fabricante.</t>
  </si>
  <si>
    <t>SABÃO EM BARRA - sabão em pedra glicerinado neutro, multiuso, em barra de 200 gramas de 1ª qualidade, embalagem em pacote com 5 unidades cada. Composição: sebo bovino, hidróxido de sódio, glicerina, branqueador óptico, água, cargas, sequestrantes e corantes. O produto deverá possuir registro/notificação na ANVISA. O vencedor deverá apresentar, em até 05 (cinco) dias úteis, após o término da sessão, FISPQ e o Registro/ Notificação do produto na ANVISA.</t>
  </si>
  <si>
    <t>SABÃO EM PÓ - sabão em pó, para limpeza e perfume de roupas, pacote com 1000 gramas, contendo informações do fabricante, nome do responsável técnico e seu respectivo CRQ, precauções, modo de usar, código de barras, número do lote e data de fabricação, prazo de validade de 24 meses, número do Ceatox e composição. Composição mínima: neutralizantes, cargas, fragrância, branqueador óptico, corante, aditivo e veículo. Ativo: Alquil benzeno sulfonato de sódio. pH entre 10,9 e 11,1%, matéria ativa aniônica maior ou igual a 13,5%. Validade mínima do produto de 24 meses. O vencedor deverá apresentar, no prazo de até 05 (cinco) dias úteis, após o término da sessão, Ficha Técnica, FISPQ e o Registro/ Notificação do produto na ANVISA.</t>
  </si>
  <si>
    <t>SABONETE INFANTIL  - cada unidade contém 75 gramas. Aroma camomila e aloe vera, formato anatômico. Testado dermatologicamente. Composição química: orbignya oleifera oil, adeps bovis, glycerin, sodium, hydroxide, sodium chloride, disodium, distyrylbiphenyl disulfonate, zea mays satrch, parfum, citric acid, glyceryl stearate, acetamide meã, titanium dioxide, tetrasodium EDTA, etidronic acid, decyl glucoside, cocamidopropyl betaine, bht, chamomilla, recutita extract, aloe barbadenis, extrac, bbenzyl salicylate, coumarin, lomonene, linalool, alpha isomethyl ionone.</t>
  </si>
  <si>
    <t>SABONETE LÍQUIDO - Sabonete líquido pronto uso, para limpeza das mãos, acondicionado em galão de 05 litros, perolado, cor branca, na fragrância erva doce, com propriedades emolientes que ajudam a hidratar a pele. Composição: Sodium Laureth Sulfate, Cocamide DEA, Glycol Distearate, Polyquatérnium 7, Guar Hidroxypropyl Trimonium Cloride, Methylchloroisothiazolinone e methylisothiazolinone, Disodium EDTA, Citric Acid, Sodium Chloride, Parfum, CI 19140, Aqua. PH entre 6,5 e 7,5. Deverá constar no rótulo do produto dados de identificação do fabricante, nº da autorização de funcionamento do fabricante na ANVISA, químico responsável e seu respectivo CRQ, data de validade, nº do lote e data de fabricação. O vencedor deverá apresentar, em até 05 (cinco) dias úteis, após o término da sessão, FISPQ, Ficha Técnica e o Registro/ Notificação do produto na Anvisa e Laudo(s) que comprove(m) o PH puro, a contagem de microrganismos viáveis e o estudo de estabilidade acelerada, emitido(s) por laboratório(s) credenciado(s) pela ANVISA.</t>
  </si>
  <si>
    <t>SACO DE PAPEL KRAFT -  HAMBURGUER - BRANCO, SACO DE PAPEL BRANCO PARA HAMBURGUE COM 500 UNIDADES, MEDINDO 16X13 CM. EMBALAGEM:PACOTE COM 500 UNIDADES.</t>
  </si>
  <si>
    <t>SACO DE PAPEL PARA PIPOCA - SACO PARA PIPOCA, CONFECCIONADO EM PAPEL MONOLUCIDO, ACONDICIONADO EM PACOTE CONTENDO 500 UNIDADES. FORMATO APROXOMAFDO DO SACO FECHADO:7 CM X 13,5CM.</t>
  </si>
  <si>
    <t>SACO PARA AMOSTRA - embalagem plástica, transparente, material atóxico, com tarja, tamanho aproximado de 15 x 35 cm, espessura de no mínimo 0,10mm (0,05mm por parede), embalados em pacotes plásticos contendo 1 quilo. A embalagem deverá vir totalmente fechada, sem nenhum tipo de abertura para evitar contaminação. A embalagem deve conter dados de identificação do produto e do fabricante conforme praxe do fabricante.</t>
  </si>
  <si>
    <t>SACO PARA LIXO 30 LITROS 0,10 MICRAS - cada pacote contém 100 unidades. Cor preto. Composição química: Polietileno reciclado e pigmento. Classe 1. Tipo E. Resíduo normal. 100% reciclável.</t>
  </si>
  <si>
    <t>SACO PARA LIXO 50 LITROS 0,10 MICRAS para acondicionamento de resíduos comum, saco resistente de cor preta, confeccionado com resinas termoplásticas recicladas, reforçado, espessura mínima de 0,10 mm, medidas aproximadas de 0,63 m de largura e 0,8 m de altura, capacidade volumétrica de 50 litros, fornecidos em pacotes contendo 100 unidades.</t>
  </si>
  <si>
    <t>SACO PARA LIXO REFORÇADO 100 LITROS 0,10 MICRAS - cada pacote contém 100 unidades, cor preta. Dimensões: 75x1,05 m, não contém fechos. Capacidade: 100 litros / 20 Kg. Composição química: Polietileno reciclado e pigmento. Classe 1. Tipo E. Resíduo normal. 100% reciclável.</t>
  </si>
  <si>
    <t>SACO PLÁSTICO 40 x 60 CM - picotada, confeccionado em polietileno de alta densidade, medindo 40cm x 60cm, com espessura mínima de 0,3 micras podendo suportar até 3kg. O produto deverá vir embalado em forma de bobina pesando no mínimo 4kg, contendo em seu corpo etiqueta com dados de identificação do fabricante e marca</t>
  </si>
  <si>
    <t>BOB</t>
  </si>
  <si>
    <t>SACO PLASTICO PARA COLETAR LIXO, CAPACIDADE PARA 15 LITROS - para acondicionamento de resíduos comum, saco resistente de cor preta, confeccionado com resinas termoplásticas recicladas, reforçado, espessura mínima de 0,10 mm, medidas aproximadas de 0,63 m de largura e 0,8 m de altura, capacidade volumétrica de 30 litros, fornecidos em pacotes contendo 100 unidades.</t>
  </si>
  <si>
    <t>SANITIZANTE DE ALIMENTOS - sanitizante para higienização de hortifruti, altamente eficiente para a lavagem e a desinfecção de legumes, verduras e frutas. Características: pó solto, com odor característico de cloro, sem corante, pH 10,4, ácido tricloroisocianúrico de 3,0 a 7,0%. Composto por: agente sequestrante, agente alcalino estabilizante e ácido tricloroisocianúrico. Diluição: 1g por litro de água. Frasco de 1kg. O vencedor deverá apresentar, em até 05 (cinco) dias úteis, após o término da sessão, FISPQ, Ficha Técnica e o registro/notificação do produto na ANVISA.</t>
  </si>
  <si>
    <t>SAPONÁCEO EM PÓ - saponáceo em pó com detergente, em frasco de 300gr, tampa abre e fecha. Composição: Linear Alquilbenzeno Sulfato de Sódio, Alcalinizante, Agente abrasivo, Tensoativo biodegradável, Corante e essência. Na embalagem deverá conter informações sobre o fabricante, nome do químico responsável e respectivo CRQ. O produto deverá possuir registro/notificação na ANVISA. O licitante vencedor deverá apresentar no prazo de até 05 (cinco) dias úteis, após o término da sessão, a Ficha Técnica, FISPQ e o registro/ notificação do produto.</t>
  </si>
  <si>
    <t>SHAMPOO INFANTIL - embalagem de 500 ml. Para todos os tipos de cabelo. Fórmula suave, PH neutro. Composição química: água, lauril éter sulfato de sódio, cocoamidopropil, betaína, laurato de sorbimacrogol 80, cloreto de sódio, diestearato de polietilenoglicol, dietanolamida de ácidos graxos de coco, mistura de metilistiazolinona e metilcloro, ácido cítrico. Fragrância: Hexyl Cinnamal, Linalool, Benzyl Belzoato, Alpha Isomethyllonone.</t>
  </si>
  <si>
    <t>TALCO INFANTIL - embalagem contém 200 gr. Composição química: talco, carbonato de magnésio e fragrância. Produto registrado na ANVISA. Embalagem deverá conter data de fabricação, validade e lote.</t>
  </si>
  <si>
    <t>TOUCA DESCARTÁVEL - na cor branca, confeccionada em TNT, com elástico sanfonado, para uso em cozinhas e refeitórios. embalagem: pacote com 100 unidades.</t>
  </si>
  <si>
    <t>VASSOURA CAIPIRA 05 FIOS - vassoura de palha com cerdas naturais selecionadas isentas de capim, com aproximadamente 33cm de largura no leque e 52cm de altura, com cabo de madeira, cerdas amarradas com 5 fios de arame (3 costura no corpo da vassoura, e 2 costura na parte superior).</t>
  </si>
  <si>
    <t>VASSOURA DE NYLON - vassoura de nylon, plumada, sem capa, medindo aproximadamente 20cm de largura por 13cm de altura, cabo de madeira encapado com PVC colorido, medindo 1,20m e diâmetro de 22mm. O produto deve conter etiqueta com dados do produto e do fabricante.</t>
  </si>
  <si>
    <t>Valor Líquido</t>
  </si>
  <si>
    <t>Validade da Proposta</t>
  </si>
  <si>
    <t>Condições de Pagamento</t>
  </si>
  <si>
    <t>Garantia da Proposta</t>
  </si>
  <si>
    <t>Prazo de Entrega</t>
  </si>
  <si>
    <t>Carimbo do CNPJ</t>
  </si>
  <si>
    <t>Assinatura do Responsável</t>
  </si>
</sst>
</file>

<file path=xl/styles.xml><?xml version="1.0" encoding="utf-8"?>
<styleSheet xmlns="http://schemas.openxmlformats.org/spreadsheetml/2006/main">
  <numFmts count="11">
    <numFmt numFmtId="5" formatCode="&quot;R$&quot;\ #,##0;\-&quot;R$&quot;\ #,##0"/>
    <numFmt numFmtId="6" formatCode="&quot;R$&quot;\ #,##0;[Red]\-&quot;R$&quot;\ #,##0"/>
    <numFmt numFmtId="7" formatCode="&quot;R$&quot;\ #,##0.00;\-&quot;R$&quot;\ #,##0.00"/>
    <numFmt numFmtId="8" formatCode="&quot;R$&quot;\ #,##0.00;[Red]\-&quot;R$&quot;\ #,##0.00"/>
    <numFmt numFmtId="42" formatCode="_-&quot;R$&quot;\ * #,##0_-;\-&quot;R$&quot;\ * #,##0_-;_-&quot;R$&quot;\ * &quot;-&quot;_-;_-@_-"/>
    <numFmt numFmtId="41" formatCode="_-* #,##0_-;\-* #,##0_-;_-* &quot;-&quot;_-;_-@_-"/>
    <numFmt numFmtId="44" formatCode="_-&quot;R$&quot;\ * #,##0.00_-;\-&quot;R$&quot;\ * #,##0.00_-;_-&quot;R$&quot;\ * &quot;-&quot;??_-;_-@_-"/>
    <numFmt numFmtId="43" formatCode="_-* #,##0.00_-;\-* #,##0.00_-;_-* &quot;-&quot;??_-;_-@_-"/>
    <numFmt numFmtId="164" formatCode="0.0000"/>
    <numFmt numFmtId="165" formatCode="#,##0.0000"/>
    <numFmt numFmtId="166" formatCode="&quot;R$&quot;#,##0"/>
  </numFmts>
  <fonts count="39">
    <font>
      <sz val="11"/>
      <color theme="1"/>
      <name val="Calibri"/>
      <family val="2"/>
    </font>
    <font>
      <sz val="11"/>
      <color indexed="8"/>
      <name val="Calibri"/>
      <family val="2"/>
    </font>
    <font>
      <sz val="18"/>
      <color indexed="54"/>
      <name val="Calibri Light"/>
      <family val="2"/>
    </font>
    <font>
      <b/>
      <sz val="15"/>
      <color indexed="54"/>
      <name val="Calibri"/>
      <family val="2"/>
    </font>
    <font>
      <b/>
      <sz val="13"/>
      <color indexed="54"/>
      <name val="Calibri"/>
      <family val="2"/>
    </font>
    <font>
      <b/>
      <sz val="11"/>
      <color indexed="54"/>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2"/>
      <name val="Arial"/>
      <family val="2"/>
    </font>
    <font>
      <sz val="8"/>
      <color indexed="8"/>
      <name val="Calibri"/>
      <family val="2"/>
    </font>
    <font>
      <b/>
      <sz val="8"/>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3"/>
      <name val="Calibri"/>
      <family val="2"/>
    </font>
    <font>
      <b/>
      <sz val="11"/>
      <color theme="1"/>
      <name val="Calibri"/>
      <family val="2"/>
    </font>
    <font>
      <sz val="8"/>
      <color theme="1"/>
      <name val="Calibri"/>
      <family val="2"/>
    </font>
    <font>
      <b/>
      <sz val="8"/>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13"/>
        <bgColor indexed="64"/>
      </patternFill>
    </fill>
    <fill>
      <patternFill patternType="solid">
        <fgColor indexed="15"/>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thin"/>
      <bottom style="thin"/>
    </border>
    <border>
      <left style="medium"/>
      <right>
        <color indexed="63"/>
      </right>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6" fillId="29" borderId="1" applyNumberFormat="0" applyAlignment="0" applyProtection="0"/>
    <xf numFmtId="0" fontId="27" fillId="30"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8"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29" fillId="21" borderId="5" applyNumberFormat="0" applyAlignment="0" applyProtection="0"/>
    <xf numFmtId="41" fontId="0" fillId="0" borderId="0" applyFon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6" applyNumberFormat="0" applyFill="0" applyAlignment="0" applyProtection="0"/>
    <xf numFmtId="0" fontId="34" fillId="0" borderId="7" applyNumberFormat="0" applyFill="0" applyAlignment="0" applyProtection="0"/>
    <xf numFmtId="0" fontId="35" fillId="0" borderId="8" applyNumberFormat="0" applyFill="0" applyAlignment="0" applyProtection="0"/>
    <xf numFmtId="0" fontId="35" fillId="0" borderId="0" applyNumberFormat="0" applyFill="0" applyBorder="0" applyAlignment="0" applyProtection="0"/>
    <xf numFmtId="0" fontId="36" fillId="0" borderId="9" applyNumberFormat="0" applyFill="0" applyAlignment="0" applyProtection="0"/>
    <xf numFmtId="43" fontId="0" fillId="0" borderId="0" applyFont="0" applyFill="0" applyBorder="0" applyAlignment="0" applyProtection="0"/>
  </cellStyleXfs>
  <cellXfs count="45">
    <xf numFmtId="0" fontId="0" fillId="0" borderId="0" xfId="0" applyFont="1" applyAlignment="1">
      <alignment/>
    </xf>
    <xf numFmtId="0" fontId="18" fillId="0" borderId="0" xfId="0" applyFont="1" applyAlignment="1">
      <alignment/>
    </xf>
    <xf numFmtId="0" fontId="37" fillId="0" borderId="0" xfId="0" applyFont="1" applyAlignment="1">
      <alignment/>
    </xf>
    <xf numFmtId="0" fontId="36" fillId="33" borderId="10" xfId="0" applyFont="1" applyFill="1" applyBorder="1" applyAlignment="1">
      <alignment vertical="top"/>
    </xf>
    <xf numFmtId="164" fontId="0" fillId="0" borderId="0" xfId="0" applyNumberFormat="1" applyAlignment="1" applyProtection="1">
      <alignment vertical="top"/>
      <protection locked="0"/>
    </xf>
    <xf numFmtId="165" fontId="0" fillId="0" borderId="0" xfId="0" applyNumberFormat="1" applyAlignment="1" applyProtection="1">
      <alignment vertical="center"/>
      <protection locked="0"/>
    </xf>
    <xf numFmtId="165" fontId="36" fillId="33" borderId="10" xfId="0" applyNumberFormat="1" applyFont="1" applyFill="1" applyBorder="1" applyAlignment="1" applyProtection="1">
      <alignment vertical="center"/>
      <protection locked="0"/>
    </xf>
    <xf numFmtId="165" fontId="37" fillId="0" borderId="0" xfId="0" applyNumberFormat="1" applyFont="1" applyAlignment="1" applyProtection="1">
      <alignment vertical="center"/>
      <protection locked="0"/>
    </xf>
    <xf numFmtId="2" fontId="0" fillId="0" borderId="0" xfId="0" applyNumberFormat="1" applyAlignment="1" applyProtection="1">
      <alignment vertical="top"/>
      <protection locked="0"/>
    </xf>
    <xf numFmtId="2" fontId="37" fillId="0" borderId="0" xfId="0" applyNumberFormat="1" applyFont="1" applyAlignment="1" applyProtection="1">
      <alignment vertical="top"/>
      <protection locked="0"/>
    </xf>
    <xf numFmtId="0" fontId="0" fillId="0" borderId="0" xfId="0" applyAlignment="1" applyProtection="1">
      <alignment vertical="top" wrapText="1"/>
      <protection locked="0"/>
    </xf>
    <xf numFmtId="0" fontId="36" fillId="33" borderId="11" xfId="0" applyFont="1" applyFill="1" applyBorder="1" applyAlignment="1" applyProtection="1">
      <alignment vertical="top" wrapText="1"/>
      <protection locked="0"/>
    </xf>
    <xf numFmtId="0" fontId="37" fillId="0" borderId="0" xfId="0" applyFont="1" applyAlignment="1" applyProtection="1">
      <alignment vertical="top" wrapText="1"/>
      <protection locked="0"/>
    </xf>
    <xf numFmtId="0" fontId="0" fillId="0" borderId="0" xfId="0" applyAlignment="1" applyProtection="1">
      <alignment vertical="top"/>
      <protection/>
    </xf>
    <xf numFmtId="0" fontId="36" fillId="33" borderId="12" xfId="0" applyFont="1" applyFill="1" applyBorder="1" applyAlignment="1" applyProtection="1">
      <alignment vertical="top"/>
      <protection/>
    </xf>
    <xf numFmtId="0" fontId="37" fillId="0" borderId="0" xfId="0" applyFont="1" applyAlignment="1" applyProtection="1">
      <alignment vertical="top"/>
      <protection/>
    </xf>
    <xf numFmtId="0" fontId="36" fillId="0" borderId="0" xfId="0" applyFont="1" applyAlignment="1" applyProtection="1">
      <alignment vertical="top" wrapText="1"/>
      <protection/>
    </xf>
    <xf numFmtId="0" fontId="0" fillId="0" borderId="0" xfId="0" applyAlignment="1" applyProtection="1">
      <alignment vertical="top" wrapText="1"/>
      <protection/>
    </xf>
    <xf numFmtId="0" fontId="18" fillId="0" borderId="0" xfId="0" applyFont="1" applyAlignment="1" applyProtection="1">
      <alignment vertical="top" wrapText="1"/>
      <protection/>
    </xf>
    <xf numFmtId="0" fontId="36" fillId="33" borderId="10" xfId="0" applyFont="1" applyFill="1" applyBorder="1" applyAlignment="1" applyProtection="1">
      <alignment vertical="top" wrapText="1"/>
      <protection/>
    </xf>
    <xf numFmtId="0" fontId="37" fillId="0" borderId="0" xfId="0" applyFont="1" applyAlignment="1" applyProtection="1">
      <alignment vertical="top" wrapText="1"/>
      <protection/>
    </xf>
    <xf numFmtId="164" fontId="0" fillId="0" borderId="0" xfId="0" applyNumberFormat="1" applyAlignment="1" applyProtection="1">
      <alignment vertical="top"/>
      <protection/>
    </xf>
    <xf numFmtId="164" fontId="36" fillId="33" borderId="10" xfId="0" applyNumberFormat="1" applyFont="1" applyFill="1" applyBorder="1" applyAlignment="1" applyProtection="1">
      <alignment vertical="top"/>
      <protection/>
    </xf>
    <xf numFmtId="164" fontId="37" fillId="0" borderId="0" xfId="0" applyNumberFormat="1" applyFont="1" applyAlignment="1" applyProtection="1">
      <alignment vertical="top"/>
      <protection/>
    </xf>
    <xf numFmtId="0" fontId="36" fillId="33" borderId="10" xfId="0" applyFont="1" applyFill="1" applyBorder="1" applyAlignment="1" applyProtection="1">
      <alignment vertical="top"/>
      <protection/>
    </xf>
    <xf numFmtId="2" fontId="0" fillId="0" borderId="0" xfId="0" applyNumberFormat="1" applyAlignment="1" applyProtection="1">
      <alignment horizontal="right" vertical="top"/>
      <protection locked="0"/>
    </xf>
    <xf numFmtId="0" fontId="0" fillId="0" borderId="0" xfId="0" applyAlignment="1">
      <alignment horizontal="right"/>
    </xf>
    <xf numFmtId="165" fontId="0" fillId="0" borderId="0" xfId="0" applyNumberFormat="1" applyAlignment="1" applyProtection="1">
      <alignment horizontal="center" vertical="center"/>
      <protection locked="0"/>
    </xf>
    <xf numFmtId="2" fontId="0" fillId="0" borderId="0" xfId="0" applyNumberFormat="1" applyAlignment="1" applyProtection="1">
      <alignment vertical="top"/>
      <protection/>
    </xf>
    <xf numFmtId="2" fontId="37" fillId="0" borderId="0" xfId="0" applyNumberFormat="1" applyFont="1" applyAlignment="1" applyProtection="1">
      <alignment vertical="top"/>
      <protection/>
    </xf>
    <xf numFmtId="2" fontId="36" fillId="33" borderId="10" xfId="0" applyNumberFormat="1" applyFont="1" applyFill="1" applyBorder="1" applyAlignment="1" applyProtection="1">
      <alignment horizontal="right" vertical="top"/>
      <protection/>
    </xf>
    <xf numFmtId="165" fontId="36" fillId="0" borderId="0" xfId="0" applyNumberFormat="1" applyFont="1" applyAlignment="1" applyProtection="1">
      <alignment vertical="center"/>
      <protection/>
    </xf>
    <xf numFmtId="0" fontId="38" fillId="0" borderId="0" xfId="0" applyFont="1" applyAlignment="1">
      <alignment/>
    </xf>
    <xf numFmtId="2" fontId="38" fillId="0" borderId="0" xfId="0" applyNumberFormat="1" applyFont="1" applyAlignment="1" applyProtection="1">
      <alignment vertical="top"/>
      <protection/>
    </xf>
    <xf numFmtId="0" fontId="36" fillId="34" borderId="13" xfId="0" applyFont="1" applyFill="1" applyBorder="1" applyAlignment="1" applyProtection="1">
      <alignment vertical="top" wrapText="1"/>
      <protection locked="0"/>
    </xf>
    <xf numFmtId="49" fontId="36" fillId="34" borderId="13" xfId="0" applyNumberFormat="1" applyFont="1" applyFill="1" applyBorder="1" applyAlignment="1" applyProtection="1">
      <alignment vertical="top" wrapText="1"/>
      <protection locked="0"/>
    </xf>
    <xf numFmtId="3" fontId="0" fillId="0" borderId="0" xfId="0" applyNumberFormat="1" applyAlignment="1" applyProtection="1">
      <alignment vertical="top"/>
      <protection locked="0"/>
    </xf>
    <xf numFmtId="44" fontId="0" fillId="0" borderId="0" xfId="45" applyFont="1" applyAlignment="1" applyProtection="1">
      <alignment vertical="top"/>
      <protection locked="0"/>
    </xf>
    <xf numFmtId="0" fontId="0" fillId="0" borderId="0" xfId="0" applyBorder="1" applyAlignment="1">
      <alignment/>
    </xf>
    <xf numFmtId="0" fontId="0" fillId="0" borderId="0" xfId="0" applyBorder="1" applyAlignment="1" applyProtection="1">
      <alignment vertical="top" wrapText="1"/>
      <protection locked="0"/>
    </xf>
    <xf numFmtId="2" fontId="0" fillId="0" borderId="14" xfId="0" applyNumberFormat="1" applyBorder="1" applyAlignment="1" applyProtection="1">
      <alignment vertical="top"/>
      <protection locked="0"/>
    </xf>
    <xf numFmtId="2" fontId="0" fillId="0" borderId="15" xfId="0" applyNumberFormat="1" applyBorder="1" applyAlignment="1" applyProtection="1">
      <alignment vertical="top"/>
      <protection locked="0"/>
    </xf>
    <xf numFmtId="0" fontId="0" fillId="0" borderId="16" xfId="0" applyBorder="1" applyAlignment="1" applyProtection="1">
      <alignment vertical="top" wrapText="1"/>
      <protection locked="0"/>
    </xf>
    <xf numFmtId="2" fontId="0" fillId="0" borderId="17" xfId="0" applyNumberFormat="1" applyBorder="1" applyAlignment="1" applyProtection="1">
      <alignment vertical="top"/>
      <protection locked="0"/>
    </xf>
    <xf numFmtId="0" fontId="0" fillId="0" borderId="18" xfId="0" applyBorder="1" applyAlignment="1" applyProtection="1">
      <alignment vertical="top" wrapText="1"/>
      <protection locked="0"/>
    </xf>
  </cellXfs>
  <cellStyles count="47">
    <cellStyle name="Normal" xfId="0"/>
    <cellStyle name="20% - Ênfase1" xfId="15"/>
    <cellStyle name="20% - Ênfase2" xfId="16"/>
    <cellStyle name="20% - Ênfase3" xfId="17"/>
    <cellStyle name="20% - Ênfase4" xfId="18"/>
    <cellStyle name="20% - Ênfase5" xfId="19"/>
    <cellStyle name="20% - Ênfase6" xfId="20"/>
    <cellStyle name="40% - Ênfase1" xfId="21"/>
    <cellStyle name="40% - Ênfase2" xfId="22"/>
    <cellStyle name="40% - Ênfase3" xfId="23"/>
    <cellStyle name="40% - Ênfase4" xfId="24"/>
    <cellStyle name="40% - Ênfase5" xfId="25"/>
    <cellStyle name="40% - Ênfase6" xfId="26"/>
    <cellStyle name="60% - Ênfase1" xfId="27"/>
    <cellStyle name="60% - Ênfase2" xfId="28"/>
    <cellStyle name="60% - Ênfase3" xfId="29"/>
    <cellStyle name="60% - Ênfase4" xfId="30"/>
    <cellStyle name="60% - Ênfase5" xfId="31"/>
    <cellStyle name="60% - Ênfase6" xfId="32"/>
    <cellStyle name="Bom" xfId="33"/>
    <cellStyle name="Cálculo" xfId="34"/>
    <cellStyle name="Célula de Verificação" xfId="35"/>
    <cellStyle name="Célula Vinculada" xfId="36"/>
    <cellStyle name="Ênfase1" xfId="37"/>
    <cellStyle name="Ênfase2" xfId="38"/>
    <cellStyle name="Ênfase3" xfId="39"/>
    <cellStyle name="Ênfase4" xfId="40"/>
    <cellStyle name="Ênfase5" xfId="41"/>
    <cellStyle name="Ênfase6" xfId="42"/>
    <cellStyle name="Entrada" xfId="43"/>
    <cellStyle name="Incorreto" xfId="44"/>
    <cellStyle name="Currency" xfId="45"/>
    <cellStyle name="Currency [0]" xfId="46"/>
    <cellStyle name="Neutra" xfId="47"/>
    <cellStyle name="Nota" xfId="48"/>
    <cellStyle name="Percent" xfId="49"/>
    <cellStyle name="Saída" xfId="50"/>
    <cellStyle name="Comma [0]" xfId="51"/>
    <cellStyle name="Texto de Aviso" xfId="52"/>
    <cellStyle name="Texto Explicativo" xfId="53"/>
    <cellStyle name="Título" xfId="54"/>
    <cellStyle name="Título 1" xfId="55"/>
    <cellStyle name="Título 2" xfId="56"/>
    <cellStyle name="Título 3" xfId="57"/>
    <cellStyle name="Título 4" xfId="58"/>
    <cellStyle name="Total" xfId="59"/>
    <cellStyle name="Comma"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Escritório">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R117"/>
  <sheetViews>
    <sheetView showRowColHeaders="0" tabSelected="1" zoomScalePageLayoutView="0" workbookViewId="0" topLeftCell="G4">
      <selection activeCell="J10" sqref="J10"/>
    </sheetView>
  </sheetViews>
  <sheetFormatPr defaultColWidth="9.140625" defaultRowHeight="15"/>
  <cols>
    <col min="1" max="6" width="0" style="0" hidden="1" customWidth="1"/>
    <col min="7" max="7" width="5.28125" style="13" customWidth="1"/>
    <col min="8" max="8" width="40.7109375" style="17" customWidth="1"/>
    <col min="9" max="9" width="12.7109375" style="21" customWidth="1"/>
    <col min="10" max="10" width="3.7109375" style="21" customWidth="1"/>
    <col min="11" max="11" width="0" style="13" hidden="1" customWidth="1"/>
    <col min="12" max="12" width="12.8515625" style="5" bestFit="1" customWidth="1"/>
    <col min="13" max="14" width="0" style="0" hidden="1" customWidth="1"/>
    <col min="15" max="15" width="15.7109375" style="8" customWidth="1"/>
    <col min="16" max="16" width="35.7109375" style="10" customWidth="1"/>
    <col min="17" max="17" width="2.28125" style="0" customWidth="1"/>
    <col min="18" max="16384" width="0" style="0" hidden="1" customWidth="1"/>
  </cols>
  <sheetData>
    <row r="1" ht="30">
      <c r="H1" s="16" t="s">
        <v>0</v>
      </c>
    </row>
    <row r="3" ht="15">
      <c r="H3" s="17" t="s">
        <v>2</v>
      </c>
    </row>
    <row r="5" spans="1:8" ht="15.75">
      <c r="A5" s="1">
        <v>2</v>
      </c>
      <c r="H5" s="17" t="s">
        <v>3</v>
      </c>
    </row>
    <row r="6" spans="1:8" ht="15">
      <c r="A6" t="s">
        <v>1</v>
      </c>
      <c r="H6" s="17" t="s">
        <v>4</v>
      </c>
    </row>
    <row r="7" spans="8:9" ht="15">
      <c r="H7" s="17" t="s">
        <v>5</v>
      </c>
      <c r="I7" s="21" t="s">
        <v>5</v>
      </c>
    </row>
    <row r="8" spans="8:9" ht="30">
      <c r="H8" s="17" t="s">
        <v>6</v>
      </c>
      <c r="I8" s="21" t="s">
        <v>7</v>
      </c>
    </row>
    <row r="10" ht="15">
      <c r="H10" s="18" t="s">
        <v>8</v>
      </c>
    </row>
    <row r="11" spans="8:15" ht="15">
      <c r="H11" s="34"/>
      <c r="L11" s="27"/>
      <c r="M11" s="26"/>
      <c r="N11" s="26"/>
      <c r="O11" s="25"/>
    </row>
    <row r="12" spans="8:15" ht="15">
      <c r="H12" s="18" t="s">
        <v>9</v>
      </c>
      <c r="O12" s="28"/>
    </row>
    <row r="13" spans="8:15" ht="15">
      <c r="H13" s="35"/>
      <c r="O13" s="28"/>
    </row>
    <row r="14" ht="15">
      <c r="O14" s="28"/>
    </row>
    <row r="15" ht="15">
      <c r="O15" s="28"/>
    </row>
    <row r="16" spans="1:18" ht="15">
      <c r="A16" t="s">
        <v>10</v>
      </c>
      <c r="B16" t="s">
        <v>11</v>
      </c>
      <c r="C16" t="s">
        <v>12</v>
      </c>
      <c r="D16" t="s">
        <v>13</v>
      </c>
      <c r="G16" s="14" t="s">
        <v>14</v>
      </c>
      <c r="H16" s="19" t="s">
        <v>15</v>
      </c>
      <c r="I16" s="22" t="s">
        <v>16</v>
      </c>
      <c r="J16" s="22" t="s">
        <v>17</v>
      </c>
      <c r="K16" s="24"/>
      <c r="L16" s="6" t="s">
        <v>18</v>
      </c>
      <c r="M16" s="3"/>
      <c r="N16" s="3"/>
      <c r="O16" s="30" t="s">
        <v>19</v>
      </c>
      <c r="P16" s="11" t="s">
        <v>20</v>
      </c>
      <c r="R16" t="s">
        <v>21</v>
      </c>
    </row>
    <row r="17" spans="1:18" ht="191.25">
      <c r="A17">
        <v>13</v>
      </c>
      <c r="B17">
        <v>15</v>
      </c>
      <c r="C17">
        <v>2022</v>
      </c>
      <c r="D17">
        <v>1</v>
      </c>
      <c r="G17" s="15">
        <v>1</v>
      </c>
      <c r="H17" s="20" t="s">
        <v>22</v>
      </c>
      <c r="I17" s="23">
        <v>3000</v>
      </c>
      <c r="J17" s="23" t="s">
        <v>23</v>
      </c>
      <c r="K17" s="15"/>
      <c r="L17" s="7"/>
      <c r="M17" s="2"/>
      <c r="N17" s="2"/>
      <c r="O17" s="29">
        <f>(IF(AND(J17&gt;0,J17&lt;=I17),J17,I17)*(L17-M17+N17))</f>
        <v>0</v>
      </c>
      <c r="P17" s="12"/>
      <c r="Q17" s="2"/>
      <c r="R17" s="2"/>
    </row>
    <row r="18" spans="1:18" ht="90">
      <c r="A18">
        <v>13</v>
      </c>
      <c r="B18">
        <v>15</v>
      </c>
      <c r="C18">
        <v>2022</v>
      </c>
      <c r="D18">
        <v>2</v>
      </c>
      <c r="G18" s="15">
        <v>2</v>
      </c>
      <c r="H18" s="20" t="s">
        <v>24</v>
      </c>
      <c r="I18" s="23">
        <v>1000</v>
      </c>
      <c r="J18" s="23" t="s">
        <v>25</v>
      </c>
      <c r="K18" s="15"/>
      <c r="L18" s="7"/>
      <c r="M18" s="2"/>
      <c r="N18" s="2"/>
      <c r="O18" s="29">
        <f>(IF(AND(J18&gt;0,J18&lt;=I18),J18,I18)*(L18-M18+N18))</f>
        <v>0</v>
      </c>
      <c r="P18" s="12"/>
      <c r="Q18" s="2"/>
      <c r="R18" s="2"/>
    </row>
    <row r="19" spans="1:18" ht="112.5">
      <c r="A19">
        <v>13</v>
      </c>
      <c r="B19">
        <v>15</v>
      </c>
      <c r="C19">
        <v>2022</v>
      </c>
      <c r="D19">
        <v>3</v>
      </c>
      <c r="G19" s="15">
        <v>3</v>
      </c>
      <c r="H19" s="20" t="s">
        <v>26</v>
      </c>
      <c r="I19" s="23">
        <v>500</v>
      </c>
      <c r="J19" s="23" t="s">
        <v>23</v>
      </c>
      <c r="K19" s="15"/>
      <c r="L19" s="7"/>
      <c r="M19" s="2"/>
      <c r="N19" s="2"/>
      <c r="O19" s="29">
        <f>(IF(AND(J19&gt;0,J19&lt;=I19),J19,I19)*(L19-M19+N19))</f>
        <v>0</v>
      </c>
      <c r="P19" s="12"/>
      <c r="Q19" s="2"/>
      <c r="R19" s="2"/>
    </row>
    <row r="20" spans="1:18" ht="101.25">
      <c r="A20">
        <v>13</v>
      </c>
      <c r="B20">
        <v>15</v>
      </c>
      <c r="C20">
        <v>2022</v>
      </c>
      <c r="D20">
        <v>4</v>
      </c>
      <c r="G20" s="15">
        <v>4</v>
      </c>
      <c r="H20" s="20" t="s">
        <v>27</v>
      </c>
      <c r="I20" s="23">
        <v>7000</v>
      </c>
      <c r="J20" s="23" t="s">
        <v>25</v>
      </c>
      <c r="K20" s="15"/>
      <c r="L20" s="7"/>
      <c r="M20" s="2"/>
      <c r="N20" s="2"/>
      <c r="O20" s="29">
        <f>(IF(AND(J20&gt;0,J20&lt;=I20),J20,I20)*(L20-M20+N20))</f>
        <v>0</v>
      </c>
      <c r="P20" s="12"/>
      <c r="Q20" s="2"/>
      <c r="R20" s="2"/>
    </row>
    <row r="21" spans="1:18" ht="101.25">
      <c r="A21">
        <v>13</v>
      </c>
      <c r="B21">
        <v>15</v>
      </c>
      <c r="C21">
        <v>2022</v>
      </c>
      <c r="D21">
        <v>5</v>
      </c>
      <c r="G21" s="15">
        <v>5</v>
      </c>
      <c r="H21" s="20" t="s">
        <v>28</v>
      </c>
      <c r="I21" s="23">
        <v>300</v>
      </c>
      <c r="J21" s="23" t="s">
        <v>25</v>
      </c>
      <c r="K21" s="15"/>
      <c r="L21" s="7"/>
      <c r="M21" s="2"/>
      <c r="N21" s="2"/>
      <c r="O21" s="29">
        <f>(IF(AND(J21&gt;0,J21&lt;=I21),J21,I21)*(L21-M21+N21))</f>
        <v>0</v>
      </c>
      <c r="P21" s="12"/>
      <c r="Q21" s="2"/>
      <c r="R21" s="2"/>
    </row>
    <row r="22" spans="1:18" ht="135">
      <c r="A22">
        <v>13</v>
      </c>
      <c r="B22">
        <v>15</v>
      </c>
      <c r="C22">
        <v>2022</v>
      </c>
      <c r="D22">
        <v>6</v>
      </c>
      <c r="G22" s="15">
        <v>6</v>
      </c>
      <c r="H22" s="20" t="s">
        <v>29</v>
      </c>
      <c r="I22" s="23">
        <v>300</v>
      </c>
      <c r="J22" s="23" t="s">
        <v>30</v>
      </c>
      <c r="K22" s="15"/>
      <c r="L22" s="7"/>
      <c r="M22" s="2"/>
      <c r="N22" s="2"/>
      <c r="O22" s="29">
        <f>(IF(AND(J22&gt;0,J22&lt;=I22),J22,I22)*(L22-M22+N22))</f>
        <v>0</v>
      </c>
      <c r="P22" s="12"/>
      <c r="Q22" s="2"/>
      <c r="R22" s="2"/>
    </row>
    <row r="23" spans="1:18" ht="67.5">
      <c r="A23">
        <v>13</v>
      </c>
      <c r="B23">
        <v>15</v>
      </c>
      <c r="C23">
        <v>2022</v>
      </c>
      <c r="D23">
        <v>7</v>
      </c>
      <c r="G23" s="15">
        <v>7</v>
      </c>
      <c r="H23" s="20" t="s">
        <v>31</v>
      </c>
      <c r="I23" s="23">
        <v>50</v>
      </c>
      <c r="J23" s="23" t="s">
        <v>30</v>
      </c>
      <c r="K23" s="15"/>
      <c r="L23" s="7"/>
      <c r="M23" s="2"/>
      <c r="N23" s="2"/>
      <c r="O23" s="29">
        <f>(IF(AND(J23&gt;0,J23&lt;=I23),J23,I23)*(L23-M23+N23))</f>
        <v>0</v>
      </c>
      <c r="P23" s="12"/>
      <c r="Q23" s="2"/>
      <c r="R23" s="2"/>
    </row>
    <row r="24" spans="1:18" ht="67.5">
      <c r="A24">
        <v>13</v>
      </c>
      <c r="B24">
        <v>15</v>
      </c>
      <c r="C24">
        <v>2022</v>
      </c>
      <c r="D24">
        <v>8</v>
      </c>
      <c r="G24" s="15">
        <v>8</v>
      </c>
      <c r="H24" s="20" t="s">
        <v>32</v>
      </c>
      <c r="I24" s="23">
        <v>50</v>
      </c>
      <c r="J24" s="23" t="s">
        <v>30</v>
      </c>
      <c r="K24" s="15"/>
      <c r="L24" s="7"/>
      <c r="M24" s="2"/>
      <c r="N24" s="2"/>
      <c r="O24" s="29">
        <f>(IF(AND(J24&gt;0,J24&lt;=I24),J24,I24)*(L24-M24+N24))</f>
        <v>0</v>
      </c>
      <c r="P24" s="12"/>
      <c r="Q24" s="2"/>
      <c r="R24" s="2"/>
    </row>
    <row r="25" spans="1:18" ht="15">
      <c r="A25">
        <v>13</v>
      </c>
      <c r="B25">
        <v>15</v>
      </c>
      <c r="C25">
        <v>2022</v>
      </c>
      <c r="D25">
        <v>9</v>
      </c>
      <c r="G25" s="15">
        <v>9</v>
      </c>
      <c r="H25" s="20" t="s">
        <v>33</v>
      </c>
      <c r="I25" s="23">
        <v>20</v>
      </c>
      <c r="J25" s="23" t="s">
        <v>30</v>
      </c>
      <c r="K25" s="15"/>
      <c r="L25" s="7"/>
      <c r="M25" s="2"/>
      <c r="N25" s="2"/>
      <c r="O25" s="29">
        <f>(IF(AND(J25&gt;0,J25&lt;=I25),J25,I25)*(L25-M25+N25))</f>
        <v>0</v>
      </c>
      <c r="P25" s="12"/>
      <c r="Q25" s="2"/>
      <c r="R25" s="2"/>
    </row>
    <row r="26" spans="1:18" ht="15">
      <c r="A26">
        <v>13</v>
      </c>
      <c r="B26">
        <v>15</v>
      </c>
      <c r="C26">
        <v>2022</v>
      </c>
      <c r="D26">
        <v>10</v>
      </c>
      <c r="G26" s="15">
        <v>10</v>
      </c>
      <c r="H26" s="20" t="s">
        <v>34</v>
      </c>
      <c r="I26" s="23">
        <v>20</v>
      </c>
      <c r="J26" s="23" t="s">
        <v>30</v>
      </c>
      <c r="K26" s="15"/>
      <c r="L26" s="7"/>
      <c r="M26" s="2"/>
      <c r="N26" s="2"/>
      <c r="O26" s="29">
        <f>(IF(AND(J26&gt;0,J26&lt;=I26),J26,I26)*(L26-M26+N26))</f>
        <v>0</v>
      </c>
      <c r="P26" s="12"/>
      <c r="Q26" s="2"/>
      <c r="R26" s="2"/>
    </row>
    <row r="27" spans="1:18" ht="191.25">
      <c r="A27">
        <v>13</v>
      </c>
      <c r="B27">
        <v>15</v>
      </c>
      <c r="C27">
        <v>2022</v>
      </c>
      <c r="D27">
        <v>11</v>
      </c>
      <c r="G27" s="15">
        <v>11</v>
      </c>
      <c r="H27" s="20" t="s">
        <v>35</v>
      </c>
      <c r="I27" s="23">
        <v>500</v>
      </c>
      <c r="J27" s="23" t="s">
        <v>25</v>
      </c>
      <c r="K27" s="15"/>
      <c r="L27" s="7"/>
      <c r="M27" s="2"/>
      <c r="N27" s="2"/>
      <c r="O27" s="29">
        <f>(IF(AND(J27&gt;0,J27&lt;=I27),J27,I27)*(L27-M27+N27))</f>
        <v>0</v>
      </c>
      <c r="P27" s="12"/>
      <c r="Q27" s="2"/>
      <c r="R27" s="2"/>
    </row>
    <row r="28" spans="1:18" ht="191.25">
      <c r="A28">
        <v>13</v>
      </c>
      <c r="B28">
        <v>15</v>
      </c>
      <c r="C28">
        <v>2022</v>
      </c>
      <c r="D28">
        <v>12</v>
      </c>
      <c r="G28" s="15">
        <v>12</v>
      </c>
      <c r="H28" s="20" t="s">
        <v>36</v>
      </c>
      <c r="I28" s="23">
        <v>500</v>
      </c>
      <c r="J28" s="23" t="s">
        <v>25</v>
      </c>
      <c r="K28" s="15"/>
      <c r="L28" s="7"/>
      <c r="M28" s="2"/>
      <c r="N28" s="2"/>
      <c r="O28" s="29">
        <f>(IF(AND(J28&gt;0,J28&lt;=I28),J28,I28)*(L28-M28+N28))</f>
        <v>0</v>
      </c>
      <c r="P28" s="12"/>
      <c r="Q28" s="2"/>
      <c r="R28" s="2"/>
    </row>
    <row r="29" spans="1:18" ht="101.25">
      <c r="A29">
        <v>13</v>
      </c>
      <c r="B29">
        <v>15</v>
      </c>
      <c r="C29">
        <v>2022</v>
      </c>
      <c r="D29">
        <v>13</v>
      </c>
      <c r="G29" s="15">
        <v>13</v>
      </c>
      <c r="H29" s="20" t="s">
        <v>37</v>
      </c>
      <c r="I29" s="23">
        <v>10</v>
      </c>
      <c r="J29" s="23" t="s">
        <v>30</v>
      </c>
      <c r="K29" s="15"/>
      <c r="L29" s="7"/>
      <c r="M29" s="2"/>
      <c r="N29" s="2"/>
      <c r="O29" s="29">
        <f>(IF(AND(J29&gt;0,J29&lt;=I29),J29,I29)*(L29-M29+N29))</f>
        <v>0</v>
      </c>
      <c r="P29" s="12"/>
      <c r="Q29" s="2"/>
      <c r="R29" s="2"/>
    </row>
    <row r="30" spans="1:18" ht="45">
      <c r="A30">
        <v>13</v>
      </c>
      <c r="B30">
        <v>15</v>
      </c>
      <c r="C30">
        <v>2022</v>
      </c>
      <c r="D30">
        <v>14</v>
      </c>
      <c r="G30" s="15">
        <v>14</v>
      </c>
      <c r="H30" s="20" t="s">
        <v>38</v>
      </c>
      <c r="I30" s="23">
        <v>15</v>
      </c>
      <c r="J30" s="23" t="s">
        <v>30</v>
      </c>
      <c r="K30" s="15"/>
      <c r="L30" s="7"/>
      <c r="M30" s="2"/>
      <c r="N30" s="2"/>
      <c r="O30" s="29">
        <f>(IF(AND(J30&gt;0,J30&lt;=I30),J30,I30)*(L30-M30+N30))</f>
        <v>0</v>
      </c>
      <c r="P30" s="12"/>
      <c r="Q30" s="2"/>
      <c r="R30" s="2"/>
    </row>
    <row r="31" spans="1:18" ht="22.5">
      <c r="A31">
        <v>13</v>
      </c>
      <c r="B31">
        <v>15</v>
      </c>
      <c r="C31">
        <v>2022</v>
      </c>
      <c r="D31">
        <v>15</v>
      </c>
      <c r="G31" s="15">
        <v>15</v>
      </c>
      <c r="H31" s="20" t="s">
        <v>39</v>
      </c>
      <c r="I31" s="23">
        <v>30</v>
      </c>
      <c r="J31" s="23" t="s">
        <v>30</v>
      </c>
      <c r="K31" s="15"/>
      <c r="L31" s="7"/>
      <c r="M31" s="2"/>
      <c r="N31" s="2"/>
      <c r="O31" s="29">
        <f>(IF(AND(J31&gt;0,J31&lt;=I31),J31,I31)*(L31-M31+N31))</f>
        <v>0</v>
      </c>
      <c r="P31" s="12"/>
      <c r="Q31" s="2"/>
      <c r="R31" s="2"/>
    </row>
    <row r="32" spans="1:18" ht="22.5">
      <c r="A32">
        <v>13</v>
      </c>
      <c r="B32">
        <v>15</v>
      </c>
      <c r="C32">
        <v>2022</v>
      </c>
      <c r="D32">
        <v>16</v>
      </c>
      <c r="G32" s="15">
        <v>16</v>
      </c>
      <c r="H32" s="20" t="s">
        <v>40</v>
      </c>
      <c r="I32" s="23">
        <v>300</v>
      </c>
      <c r="J32" s="23" t="s">
        <v>41</v>
      </c>
      <c r="K32" s="15"/>
      <c r="L32" s="7"/>
      <c r="M32" s="2"/>
      <c r="N32" s="2"/>
      <c r="O32" s="29">
        <f>(IF(AND(J32&gt;0,J32&lt;=I32),J32,I32)*(L32-M32+N32))</f>
        <v>0</v>
      </c>
      <c r="P32" s="12"/>
      <c r="Q32" s="2"/>
      <c r="R32" s="2"/>
    </row>
    <row r="33" spans="1:18" ht="90">
      <c r="A33">
        <v>13</v>
      </c>
      <c r="B33">
        <v>15</v>
      </c>
      <c r="C33">
        <v>2022</v>
      </c>
      <c r="D33">
        <v>17</v>
      </c>
      <c r="G33" s="15">
        <v>17</v>
      </c>
      <c r="H33" s="20" t="s">
        <v>42</v>
      </c>
      <c r="I33" s="23">
        <v>100</v>
      </c>
      <c r="J33" s="23" t="s">
        <v>25</v>
      </c>
      <c r="K33" s="15"/>
      <c r="L33" s="7"/>
      <c r="M33" s="2"/>
      <c r="N33" s="2"/>
      <c r="O33" s="29">
        <f>(IF(AND(J33&gt;0,J33&lt;=I33),J33,I33)*(L33-M33+N33))</f>
        <v>0</v>
      </c>
      <c r="P33" s="12"/>
      <c r="Q33" s="2"/>
      <c r="R33" s="2"/>
    </row>
    <row r="34" spans="1:18" ht="67.5">
      <c r="A34">
        <v>13</v>
      </c>
      <c r="B34">
        <v>15</v>
      </c>
      <c r="C34">
        <v>2022</v>
      </c>
      <c r="D34">
        <v>18</v>
      </c>
      <c r="G34" s="15">
        <v>18</v>
      </c>
      <c r="H34" s="20" t="s">
        <v>43</v>
      </c>
      <c r="I34" s="23">
        <v>400</v>
      </c>
      <c r="J34" s="23" t="s">
        <v>44</v>
      </c>
      <c r="K34" s="15"/>
      <c r="L34" s="7"/>
      <c r="M34" s="2"/>
      <c r="N34" s="2"/>
      <c r="O34" s="29">
        <f>(IF(AND(J34&gt;0,J34&lt;=I34),J34,I34)*(L34-M34+N34))</f>
        <v>0</v>
      </c>
      <c r="P34" s="12"/>
      <c r="Q34" s="2"/>
      <c r="R34" s="2"/>
    </row>
    <row r="35" spans="1:18" ht="45">
      <c r="A35">
        <v>13</v>
      </c>
      <c r="B35">
        <v>15</v>
      </c>
      <c r="C35">
        <v>2022</v>
      </c>
      <c r="D35">
        <v>19</v>
      </c>
      <c r="G35" s="15">
        <v>19</v>
      </c>
      <c r="H35" s="20" t="s">
        <v>45</v>
      </c>
      <c r="I35" s="23">
        <v>20</v>
      </c>
      <c r="J35" s="23" t="s">
        <v>30</v>
      </c>
      <c r="K35" s="15"/>
      <c r="L35" s="7"/>
      <c r="M35" s="2"/>
      <c r="N35" s="2"/>
      <c r="O35" s="29">
        <f>(IF(AND(J35&gt;0,J35&lt;=I35),J35,I35)*(L35-M35+N35))</f>
        <v>0</v>
      </c>
      <c r="P35" s="12"/>
      <c r="Q35" s="2"/>
      <c r="R35" s="2"/>
    </row>
    <row r="36" spans="1:18" ht="22.5">
      <c r="A36">
        <v>13</v>
      </c>
      <c r="B36">
        <v>15</v>
      </c>
      <c r="C36">
        <v>2022</v>
      </c>
      <c r="D36">
        <v>20</v>
      </c>
      <c r="G36" s="15">
        <v>20</v>
      </c>
      <c r="H36" s="20" t="s">
        <v>46</v>
      </c>
      <c r="I36" s="23">
        <v>30</v>
      </c>
      <c r="J36" s="23" t="s">
        <v>47</v>
      </c>
      <c r="K36" s="15"/>
      <c r="L36" s="7"/>
      <c r="M36" s="2"/>
      <c r="N36" s="2"/>
      <c r="O36" s="29">
        <f>(IF(AND(J36&gt;0,J36&lt;=I36),J36,I36)*(L36-M36+N36))</f>
        <v>0</v>
      </c>
      <c r="P36" s="12"/>
      <c r="Q36" s="2"/>
      <c r="R36" s="2"/>
    </row>
    <row r="37" spans="1:18" ht="101.25">
      <c r="A37">
        <v>13</v>
      </c>
      <c r="B37">
        <v>15</v>
      </c>
      <c r="C37">
        <v>2022</v>
      </c>
      <c r="D37">
        <v>21</v>
      </c>
      <c r="G37" s="15">
        <v>21</v>
      </c>
      <c r="H37" s="20" t="s">
        <v>48</v>
      </c>
      <c r="I37" s="23">
        <v>200</v>
      </c>
      <c r="J37" s="23" t="s">
        <v>30</v>
      </c>
      <c r="K37" s="15"/>
      <c r="L37" s="7"/>
      <c r="M37" s="2"/>
      <c r="N37" s="2"/>
      <c r="O37" s="29">
        <f>(IF(AND(J37&gt;0,J37&lt;=I37),J37,I37)*(L37-M37+N37))</f>
        <v>0</v>
      </c>
      <c r="P37" s="12"/>
      <c r="Q37" s="2"/>
      <c r="R37" s="2"/>
    </row>
    <row r="38" spans="1:18" ht="56.25">
      <c r="A38">
        <v>13</v>
      </c>
      <c r="B38">
        <v>15</v>
      </c>
      <c r="C38">
        <v>2022</v>
      </c>
      <c r="D38">
        <v>22</v>
      </c>
      <c r="G38" s="15">
        <v>22</v>
      </c>
      <c r="H38" s="20" t="s">
        <v>49</v>
      </c>
      <c r="I38" s="23">
        <v>600</v>
      </c>
      <c r="J38" s="23" t="s">
        <v>30</v>
      </c>
      <c r="K38" s="15"/>
      <c r="L38" s="7"/>
      <c r="M38" s="2"/>
      <c r="N38" s="2"/>
      <c r="O38" s="29">
        <f>(IF(AND(J38&gt;0,J38&lt;=I38),J38,I38)*(L38-M38+N38))</f>
        <v>0</v>
      </c>
      <c r="P38" s="12"/>
      <c r="Q38" s="2"/>
      <c r="R38" s="2"/>
    </row>
    <row r="39" spans="1:18" ht="90">
      <c r="A39">
        <v>13</v>
      </c>
      <c r="B39">
        <v>15</v>
      </c>
      <c r="C39">
        <v>2022</v>
      </c>
      <c r="D39">
        <v>23</v>
      </c>
      <c r="G39" s="15">
        <v>23</v>
      </c>
      <c r="H39" s="20" t="s">
        <v>50</v>
      </c>
      <c r="I39" s="23">
        <v>20</v>
      </c>
      <c r="J39" s="23" t="s">
        <v>47</v>
      </c>
      <c r="K39" s="15"/>
      <c r="L39" s="7"/>
      <c r="M39" s="2"/>
      <c r="N39" s="2"/>
      <c r="O39" s="29">
        <f>(IF(AND(J39&gt;0,J39&lt;=I39),J39,I39)*(L39-M39+N39))</f>
        <v>0</v>
      </c>
      <c r="P39" s="12"/>
      <c r="Q39" s="2"/>
      <c r="R39" s="2"/>
    </row>
    <row r="40" spans="1:18" ht="236.25">
      <c r="A40">
        <v>13</v>
      </c>
      <c r="B40">
        <v>15</v>
      </c>
      <c r="C40">
        <v>2022</v>
      </c>
      <c r="D40">
        <v>24</v>
      </c>
      <c r="G40" s="15">
        <v>24</v>
      </c>
      <c r="H40" s="20" t="s">
        <v>51</v>
      </c>
      <c r="I40" s="23">
        <v>4000</v>
      </c>
      <c r="J40" s="23" t="s">
        <v>25</v>
      </c>
      <c r="K40" s="15"/>
      <c r="L40" s="7"/>
      <c r="M40" s="2"/>
      <c r="N40" s="2"/>
      <c r="O40" s="29">
        <f>(IF(AND(J40&gt;0,J40&lt;=I40),J40,I40)*(L40-M40+N40))</f>
        <v>0</v>
      </c>
      <c r="P40" s="12"/>
      <c r="Q40" s="2"/>
      <c r="R40" s="2"/>
    </row>
    <row r="41" spans="1:18" ht="90">
      <c r="A41">
        <v>13</v>
      </c>
      <c r="B41">
        <v>15</v>
      </c>
      <c r="C41">
        <v>2022</v>
      </c>
      <c r="D41">
        <v>25</v>
      </c>
      <c r="G41" s="15">
        <v>25</v>
      </c>
      <c r="H41" s="20" t="s">
        <v>52</v>
      </c>
      <c r="I41" s="23">
        <v>50</v>
      </c>
      <c r="J41" s="23" t="s">
        <v>23</v>
      </c>
      <c r="K41" s="15"/>
      <c r="L41" s="7"/>
      <c r="M41" s="2"/>
      <c r="N41" s="2"/>
      <c r="O41" s="29">
        <f>(IF(AND(J41&gt;0,J41&lt;=I41),J41,I41)*(L41-M41+N41))</f>
        <v>0</v>
      </c>
      <c r="P41" s="12"/>
      <c r="Q41" s="2"/>
      <c r="R41" s="2"/>
    </row>
    <row r="42" spans="1:18" ht="90">
      <c r="A42">
        <v>13</v>
      </c>
      <c r="B42">
        <v>15</v>
      </c>
      <c r="C42">
        <v>2022</v>
      </c>
      <c r="D42">
        <v>26</v>
      </c>
      <c r="G42" s="15">
        <v>26</v>
      </c>
      <c r="H42" s="20" t="s">
        <v>53</v>
      </c>
      <c r="I42" s="23">
        <v>100</v>
      </c>
      <c r="J42" s="23" t="s">
        <v>41</v>
      </c>
      <c r="K42" s="15"/>
      <c r="L42" s="7"/>
      <c r="M42" s="2"/>
      <c r="N42" s="2"/>
      <c r="O42" s="29">
        <f>(IF(AND(J42&gt;0,J42&lt;=I42),J42,I42)*(L42-M42+N42))</f>
        <v>0</v>
      </c>
      <c r="P42" s="12"/>
      <c r="Q42" s="2"/>
      <c r="R42" s="2"/>
    </row>
    <row r="43" spans="1:18" ht="225">
      <c r="A43">
        <v>13</v>
      </c>
      <c r="B43">
        <v>15</v>
      </c>
      <c r="C43">
        <v>2022</v>
      </c>
      <c r="D43">
        <v>27</v>
      </c>
      <c r="G43" s="15">
        <v>27</v>
      </c>
      <c r="H43" s="20" t="s">
        <v>54</v>
      </c>
      <c r="I43" s="23">
        <v>6000</v>
      </c>
      <c r="J43" s="23" t="s">
        <v>25</v>
      </c>
      <c r="K43" s="15"/>
      <c r="L43" s="7"/>
      <c r="M43" s="2"/>
      <c r="N43" s="2"/>
      <c r="O43" s="29">
        <f>(IF(AND(J43&gt;0,J43&lt;=I43),J43,I43)*(L43-M43+N43))</f>
        <v>0</v>
      </c>
      <c r="P43" s="12"/>
      <c r="Q43" s="2"/>
      <c r="R43" s="2"/>
    </row>
    <row r="44" spans="1:18" ht="15">
      <c r="A44">
        <v>13</v>
      </c>
      <c r="B44">
        <v>15</v>
      </c>
      <c r="C44">
        <v>2022</v>
      </c>
      <c r="D44">
        <v>28</v>
      </c>
      <c r="G44" s="15">
        <v>28</v>
      </c>
      <c r="H44" s="20" t="s">
        <v>55</v>
      </c>
      <c r="I44" s="23">
        <v>20</v>
      </c>
      <c r="J44" s="23" t="s">
        <v>30</v>
      </c>
      <c r="K44" s="15"/>
      <c r="L44" s="7"/>
      <c r="M44" s="2"/>
      <c r="N44" s="2"/>
      <c r="O44" s="29">
        <f>(IF(AND(J44&gt;0,J44&lt;=I44),J44,I44)*(L44-M44+N44))</f>
        <v>0</v>
      </c>
      <c r="P44" s="12"/>
      <c r="Q44" s="2"/>
      <c r="R44" s="2"/>
    </row>
    <row r="45" spans="1:18" ht="78.75">
      <c r="A45">
        <v>13</v>
      </c>
      <c r="B45">
        <v>15</v>
      </c>
      <c r="C45">
        <v>2022</v>
      </c>
      <c r="D45">
        <v>29</v>
      </c>
      <c r="G45" s="15">
        <v>29</v>
      </c>
      <c r="H45" s="20" t="s">
        <v>56</v>
      </c>
      <c r="I45" s="23">
        <v>200</v>
      </c>
      <c r="J45" s="23" t="s">
        <v>30</v>
      </c>
      <c r="K45" s="15"/>
      <c r="L45" s="7"/>
      <c r="M45" s="2"/>
      <c r="N45" s="2"/>
      <c r="O45" s="29">
        <f>(IF(AND(J45&gt;0,J45&lt;=I45),J45,I45)*(L45-M45+N45))</f>
        <v>0</v>
      </c>
      <c r="P45" s="12"/>
      <c r="Q45" s="2"/>
      <c r="R45" s="2"/>
    </row>
    <row r="46" spans="1:18" ht="45">
      <c r="A46">
        <v>13</v>
      </c>
      <c r="B46">
        <v>15</v>
      </c>
      <c r="C46">
        <v>2022</v>
      </c>
      <c r="D46">
        <v>30</v>
      </c>
      <c r="G46" s="15">
        <v>30</v>
      </c>
      <c r="H46" s="20" t="s">
        <v>57</v>
      </c>
      <c r="I46" s="23">
        <v>30</v>
      </c>
      <c r="J46" s="23" t="s">
        <v>30</v>
      </c>
      <c r="K46" s="15"/>
      <c r="L46" s="7"/>
      <c r="M46" s="2"/>
      <c r="N46" s="2"/>
      <c r="O46" s="29">
        <f>(IF(AND(J46&gt;0,J46&lt;=I46),J46,I46)*(L46-M46+N46))</f>
        <v>0</v>
      </c>
      <c r="P46" s="12"/>
      <c r="Q46" s="2"/>
      <c r="R46" s="2"/>
    </row>
    <row r="47" spans="1:18" ht="56.25">
      <c r="A47">
        <v>13</v>
      </c>
      <c r="B47">
        <v>15</v>
      </c>
      <c r="C47">
        <v>2022</v>
      </c>
      <c r="D47">
        <v>31</v>
      </c>
      <c r="G47" s="15">
        <v>31</v>
      </c>
      <c r="H47" s="20" t="s">
        <v>58</v>
      </c>
      <c r="I47" s="23">
        <v>50</v>
      </c>
      <c r="J47" s="23" t="s">
        <v>30</v>
      </c>
      <c r="K47" s="15"/>
      <c r="L47" s="7"/>
      <c r="M47" s="2"/>
      <c r="N47" s="2"/>
      <c r="O47" s="29">
        <f>(IF(AND(J47&gt;0,J47&lt;=I47),J47,I47)*(L47-M47+N47))</f>
        <v>0</v>
      </c>
      <c r="P47" s="12"/>
      <c r="Q47" s="2"/>
      <c r="R47" s="2"/>
    </row>
    <row r="48" spans="1:18" ht="56.25">
      <c r="A48">
        <v>13</v>
      </c>
      <c r="B48">
        <v>15</v>
      </c>
      <c r="C48">
        <v>2022</v>
      </c>
      <c r="D48">
        <v>32</v>
      </c>
      <c r="G48" s="15">
        <v>32</v>
      </c>
      <c r="H48" s="20" t="s">
        <v>59</v>
      </c>
      <c r="I48" s="23">
        <v>20</v>
      </c>
      <c r="J48" s="23" t="s">
        <v>41</v>
      </c>
      <c r="K48" s="15"/>
      <c r="L48" s="7"/>
      <c r="M48" s="2"/>
      <c r="N48" s="2"/>
      <c r="O48" s="29">
        <f>(IF(AND(J48&gt;0,J48&lt;=I48),J48,I48)*(L48-M48+N48))</f>
        <v>0</v>
      </c>
      <c r="P48" s="12"/>
      <c r="Q48" s="2"/>
      <c r="R48" s="2"/>
    </row>
    <row r="49" spans="1:18" ht="67.5">
      <c r="A49">
        <v>13</v>
      </c>
      <c r="B49">
        <v>15</v>
      </c>
      <c r="C49">
        <v>2022</v>
      </c>
      <c r="D49">
        <v>33</v>
      </c>
      <c r="G49" s="15">
        <v>33</v>
      </c>
      <c r="H49" s="20" t="s">
        <v>60</v>
      </c>
      <c r="I49" s="23">
        <v>1000</v>
      </c>
      <c r="J49" s="23" t="s">
        <v>41</v>
      </c>
      <c r="K49" s="15"/>
      <c r="L49" s="7"/>
      <c r="M49" s="2"/>
      <c r="N49" s="2"/>
      <c r="O49" s="29">
        <f>(IF(AND(J49&gt;0,J49&lt;=I49),J49,I49)*(L49-M49+N49))</f>
        <v>0</v>
      </c>
      <c r="P49" s="12"/>
      <c r="Q49" s="2"/>
      <c r="R49" s="2"/>
    </row>
    <row r="50" spans="1:18" ht="56.25">
      <c r="A50">
        <v>13</v>
      </c>
      <c r="B50">
        <v>15</v>
      </c>
      <c r="C50">
        <v>2022</v>
      </c>
      <c r="D50">
        <v>34</v>
      </c>
      <c r="G50" s="15">
        <v>34</v>
      </c>
      <c r="H50" s="20" t="s">
        <v>61</v>
      </c>
      <c r="I50" s="23">
        <v>2000</v>
      </c>
      <c r="J50" s="23" t="s">
        <v>30</v>
      </c>
      <c r="K50" s="15"/>
      <c r="L50" s="7"/>
      <c r="M50" s="2"/>
      <c r="N50" s="2"/>
      <c r="O50" s="29">
        <f>(IF(AND(J50&gt;0,J50&lt;=I50),J50,I50)*(L50-M50+N50))</f>
        <v>0</v>
      </c>
      <c r="P50" s="12"/>
      <c r="Q50" s="2"/>
      <c r="R50" s="2"/>
    </row>
    <row r="51" spans="1:18" ht="22.5">
      <c r="A51">
        <v>13</v>
      </c>
      <c r="B51">
        <v>15</v>
      </c>
      <c r="C51">
        <v>2022</v>
      </c>
      <c r="D51">
        <v>35</v>
      </c>
      <c r="G51" s="15">
        <v>35</v>
      </c>
      <c r="H51" s="20" t="s">
        <v>62</v>
      </c>
      <c r="I51" s="23">
        <v>50</v>
      </c>
      <c r="J51" s="23" t="s">
        <v>63</v>
      </c>
      <c r="K51" s="15"/>
      <c r="L51" s="7"/>
      <c r="M51" s="2"/>
      <c r="N51" s="2"/>
      <c r="O51" s="29">
        <f>(IF(AND(J51&gt;0,J51&lt;=I51),J51,I51)*(L51-M51+N51))</f>
        <v>0</v>
      </c>
      <c r="P51" s="12"/>
      <c r="Q51" s="2"/>
      <c r="R51" s="2"/>
    </row>
    <row r="52" spans="1:18" ht="45">
      <c r="A52">
        <v>13</v>
      </c>
      <c r="B52">
        <v>15</v>
      </c>
      <c r="C52">
        <v>2022</v>
      </c>
      <c r="D52">
        <v>36</v>
      </c>
      <c r="G52" s="15">
        <v>36</v>
      </c>
      <c r="H52" s="20" t="s">
        <v>64</v>
      </c>
      <c r="I52" s="23">
        <v>50</v>
      </c>
      <c r="J52" s="23" t="s">
        <v>30</v>
      </c>
      <c r="K52" s="15"/>
      <c r="L52" s="7"/>
      <c r="M52" s="2"/>
      <c r="N52" s="2"/>
      <c r="O52" s="29">
        <f>(IF(AND(J52&gt;0,J52&lt;=I52),J52,I52)*(L52-M52+N52))</f>
        <v>0</v>
      </c>
      <c r="P52" s="12"/>
      <c r="Q52" s="2"/>
      <c r="R52" s="2"/>
    </row>
    <row r="53" spans="1:18" ht="78.75">
      <c r="A53">
        <v>13</v>
      </c>
      <c r="B53">
        <v>15</v>
      </c>
      <c r="C53">
        <v>2022</v>
      </c>
      <c r="D53">
        <v>37</v>
      </c>
      <c r="G53" s="15">
        <v>37</v>
      </c>
      <c r="H53" s="20" t="s">
        <v>65</v>
      </c>
      <c r="I53" s="23">
        <v>300</v>
      </c>
      <c r="J53" s="23" t="s">
        <v>66</v>
      </c>
      <c r="K53" s="15"/>
      <c r="L53" s="7"/>
      <c r="M53" s="2"/>
      <c r="N53" s="2"/>
      <c r="O53" s="29">
        <f>(IF(AND(J53&gt;0,J53&lt;=I53),J53,I53)*(L53-M53+N53))</f>
        <v>0</v>
      </c>
      <c r="P53" s="12"/>
      <c r="Q53" s="2"/>
      <c r="R53" s="2"/>
    </row>
    <row r="54" spans="1:18" ht="90">
      <c r="A54">
        <v>13</v>
      </c>
      <c r="B54">
        <v>15</v>
      </c>
      <c r="C54">
        <v>2022</v>
      </c>
      <c r="D54">
        <v>38</v>
      </c>
      <c r="G54" s="15">
        <v>38</v>
      </c>
      <c r="H54" s="20" t="s">
        <v>67</v>
      </c>
      <c r="I54" s="23">
        <v>2500</v>
      </c>
      <c r="J54" s="23" t="s">
        <v>30</v>
      </c>
      <c r="K54" s="15"/>
      <c r="L54" s="7"/>
      <c r="M54" s="2"/>
      <c r="N54" s="2"/>
      <c r="O54" s="29">
        <f>(IF(AND(J54&gt;0,J54&lt;=I54),J54,I54)*(L54-M54+N54))</f>
        <v>0</v>
      </c>
      <c r="P54" s="12"/>
      <c r="Q54" s="2"/>
      <c r="R54" s="2"/>
    </row>
    <row r="55" spans="1:18" ht="90">
      <c r="A55">
        <v>13</v>
      </c>
      <c r="B55">
        <v>15</v>
      </c>
      <c r="C55">
        <v>2022</v>
      </c>
      <c r="D55">
        <v>39</v>
      </c>
      <c r="G55" s="15">
        <v>39</v>
      </c>
      <c r="H55" s="20" t="s">
        <v>68</v>
      </c>
      <c r="I55" s="23">
        <v>1500</v>
      </c>
      <c r="J55" s="23" t="s">
        <v>30</v>
      </c>
      <c r="K55" s="15"/>
      <c r="L55" s="7"/>
      <c r="M55" s="2"/>
      <c r="N55" s="2"/>
      <c r="O55" s="29">
        <f>(IF(AND(J55&gt;0,J55&lt;=I55),J55,I55)*(L55-M55+N55))</f>
        <v>0</v>
      </c>
      <c r="P55" s="12"/>
      <c r="Q55" s="2"/>
      <c r="R55" s="2"/>
    </row>
    <row r="56" spans="1:18" ht="90">
      <c r="A56">
        <v>13</v>
      </c>
      <c r="B56">
        <v>15</v>
      </c>
      <c r="C56">
        <v>2022</v>
      </c>
      <c r="D56">
        <v>40</v>
      </c>
      <c r="G56" s="15">
        <v>40</v>
      </c>
      <c r="H56" s="20" t="s">
        <v>69</v>
      </c>
      <c r="I56" s="23">
        <v>1000</v>
      </c>
      <c r="J56" s="23" t="s">
        <v>30</v>
      </c>
      <c r="K56" s="15"/>
      <c r="L56" s="7"/>
      <c r="M56" s="2"/>
      <c r="N56" s="2"/>
      <c r="O56" s="29">
        <f>(IF(AND(J56&gt;0,J56&lt;=I56),J56,I56)*(L56-M56+N56))</f>
        <v>0</v>
      </c>
      <c r="P56" s="12"/>
      <c r="Q56" s="2"/>
      <c r="R56" s="2"/>
    </row>
    <row r="57" spans="1:18" ht="135">
      <c r="A57">
        <v>13</v>
      </c>
      <c r="B57">
        <v>15</v>
      </c>
      <c r="C57">
        <v>2022</v>
      </c>
      <c r="D57">
        <v>41</v>
      </c>
      <c r="G57" s="15">
        <v>41</v>
      </c>
      <c r="H57" s="20" t="s">
        <v>70</v>
      </c>
      <c r="I57" s="23">
        <v>5000</v>
      </c>
      <c r="J57" s="23" t="s">
        <v>30</v>
      </c>
      <c r="K57" s="15"/>
      <c r="L57" s="7"/>
      <c r="M57" s="2"/>
      <c r="N57" s="2"/>
      <c r="O57" s="29">
        <f>(IF(AND(J57&gt;0,J57&lt;=I57),J57,I57)*(L57-M57+N57))</f>
        <v>0</v>
      </c>
      <c r="P57" s="12"/>
      <c r="Q57" s="2"/>
      <c r="R57" s="2"/>
    </row>
    <row r="58" spans="1:18" ht="15">
      <c r="A58">
        <v>13</v>
      </c>
      <c r="B58">
        <v>15</v>
      </c>
      <c r="C58">
        <v>2022</v>
      </c>
      <c r="D58">
        <v>42</v>
      </c>
      <c r="G58" s="15">
        <v>42</v>
      </c>
      <c r="H58" s="20" t="s">
        <v>71</v>
      </c>
      <c r="I58" s="23">
        <v>10</v>
      </c>
      <c r="J58" s="23" t="s">
        <v>30</v>
      </c>
      <c r="K58" s="15"/>
      <c r="L58" s="7"/>
      <c r="M58" s="2"/>
      <c r="N58" s="2"/>
      <c r="O58" s="29">
        <f>(IF(AND(J58&gt;0,J58&lt;=I58),J58,I58)*(L58-M58+N58))</f>
        <v>0</v>
      </c>
      <c r="P58" s="12"/>
      <c r="Q58" s="2"/>
      <c r="R58" s="2"/>
    </row>
    <row r="59" spans="1:18" ht="45">
      <c r="A59">
        <v>13</v>
      </c>
      <c r="B59">
        <v>15</v>
      </c>
      <c r="C59">
        <v>2022</v>
      </c>
      <c r="D59">
        <v>43</v>
      </c>
      <c r="G59" s="15">
        <v>43</v>
      </c>
      <c r="H59" s="20" t="s">
        <v>72</v>
      </c>
      <c r="I59" s="23">
        <v>300</v>
      </c>
      <c r="J59" s="23" t="s">
        <v>41</v>
      </c>
      <c r="K59" s="15"/>
      <c r="L59" s="7"/>
      <c r="M59" s="2"/>
      <c r="N59" s="2"/>
      <c r="O59" s="29">
        <f>(IF(AND(J59&gt;0,J59&lt;=I59),J59,I59)*(L59-M59+N59))</f>
        <v>0</v>
      </c>
      <c r="P59" s="12"/>
      <c r="Q59" s="2"/>
      <c r="R59" s="2"/>
    </row>
    <row r="60" spans="1:18" ht="67.5">
      <c r="A60">
        <v>13</v>
      </c>
      <c r="B60">
        <v>15</v>
      </c>
      <c r="C60">
        <v>2022</v>
      </c>
      <c r="D60">
        <v>44</v>
      </c>
      <c r="G60" s="15">
        <v>44</v>
      </c>
      <c r="H60" s="20" t="s">
        <v>73</v>
      </c>
      <c r="I60" s="23">
        <v>20</v>
      </c>
      <c r="J60" s="23" t="s">
        <v>25</v>
      </c>
      <c r="K60" s="15"/>
      <c r="L60" s="7"/>
      <c r="M60" s="2"/>
      <c r="N60" s="2"/>
      <c r="O60" s="29">
        <f>(IF(AND(J60&gt;0,J60&lt;=I60),J60,I60)*(L60-M60+N60))</f>
        <v>0</v>
      </c>
      <c r="P60" s="12"/>
      <c r="Q60" s="2"/>
      <c r="R60" s="2"/>
    </row>
    <row r="61" spans="1:18" ht="78.75">
      <c r="A61">
        <v>13</v>
      </c>
      <c r="B61">
        <v>15</v>
      </c>
      <c r="C61">
        <v>2022</v>
      </c>
      <c r="D61">
        <v>45</v>
      </c>
      <c r="G61" s="15">
        <v>45</v>
      </c>
      <c r="H61" s="20" t="s">
        <v>74</v>
      </c>
      <c r="I61" s="23">
        <v>15</v>
      </c>
      <c r="J61" s="23" t="s">
        <v>75</v>
      </c>
      <c r="K61" s="15"/>
      <c r="L61" s="7"/>
      <c r="M61" s="2"/>
      <c r="N61" s="2"/>
      <c r="O61" s="29">
        <f>(IF(AND(J61&gt;0,J61&lt;=I61),J61,I61)*(L61-M61+N61))</f>
        <v>0</v>
      </c>
      <c r="P61" s="12"/>
      <c r="Q61" s="2"/>
      <c r="R61" s="2"/>
    </row>
    <row r="62" spans="1:18" ht="90">
      <c r="A62">
        <v>13</v>
      </c>
      <c r="B62">
        <v>15</v>
      </c>
      <c r="C62">
        <v>2022</v>
      </c>
      <c r="D62">
        <v>46</v>
      </c>
      <c r="G62" s="15">
        <v>46</v>
      </c>
      <c r="H62" s="20" t="s">
        <v>76</v>
      </c>
      <c r="I62" s="23">
        <v>3000</v>
      </c>
      <c r="J62" s="23" t="s">
        <v>25</v>
      </c>
      <c r="K62" s="15"/>
      <c r="L62" s="7"/>
      <c r="M62" s="2"/>
      <c r="N62" s="2"/>
      <c r="O62" s="29">
        <f>(IF(AND(J62&gt;0,J62&lt;=I62),J62,I62)*(L62-M62+N62))</f>
        <v>0</v>
      </c>
      <c r="P62" s="12"/>
      <c r="Q62" s="2"/>
      <c r="R62" s="2"/>
    </row>
    <row r="63" spans="1:18" ht="78.75">
      <c r="A63">
        <v>13</v>
      </c>
      <c r="B63">
        <v>15</v>
      </c>
      <c r="C63">
        <v>2022</v>
      </c>
      <c r="D63">
        <v>47</v>
      </c>
      <c r="G63" s="15">
        <v>47</v>
      </c>
      <c r="H63" s="20" t="s">
        <v>77</v>
      </c>
      <c r="I63" s="23">
        <v>30</v>
      </c>
      <c r="J63" s="23" t="s">
        <v>25</v>
      </c>
      <c r="K63" s="15"/>
      <c r="L63" s="7"/>
      <c r="M63" s="2"/>
      <c r="N63" s="2"/>
      <c r="O63" s="29">
        <f>(IF(AND(J63&gt;0,J63&lt;=I63),J63,I63)*(L63-M63+N63))</f>
        <v>0</v>
      </c>
      <c r="P63" s="12"/>
      <c r="Q63" s="2"/>
      <c r="R63" s="2"/>
    </row>
    <row r="64" spans="1:18" ht="146.25">
      <c r="A64">
        <v>13</v>
      </c>
      <c r="B64">
        <v>15</v>
      </c>
      <c r="C64">
        <v>2022</v>
      </c>
      <c r="D64">
        <v>48</v>
      </c>
      <c r="G64" s="15">
        <v>48</v>
      </c>
      <c r="H64" s="20" t="s">
        <v>78</v>
      </c>
      <c r="I64" s="23">
        <v>3000</v>
      </c>
      <c r="J64" s="23" t="s">
        <v>25</v>
      </c>
      <c r="K64" s="15"/>
      <c r="L64" s="7"/>
      <c r="M64" s="2"/>
      <c r="N64" s="2"/>
      <c r="O64" s="29">
        <f>(IF(AND(J64&gt;0,J64&lt;=I64),J64,I64)*(L64-M64+N64))</f>
        <v>0</v>
      </c>
      <c r="P64" s="12"/>
      <c r="Q64" s="2"/>
      <c r="R64" s="2"/>
    </row>
    <row r="65" spans="1:18" ht="112.5">
      <c r="A65">
        <v>13</v>
      </c>
      <c r="B65">
        <v>15</v>
      </c>
      <c r="C65">
        <v>2022</v>
      </c>
      <c r="D65">
        <v>49</v>
      </c>
      <c r="G65" s="15">
        <v>49</v>
      </c>
      <c r="H65" s="20" t="s">
        <v>79</v>
      </c>
      <c r="I65" s="23">
        <v>300</v>
      </c>
      <c r="J65" s="23" t="s">
        <v>25</v>
      </c>
      <c r="K65" s="15"/>
      <c r="L65" s="7"/>
      <c r="M65" s="2"/>
      <c r="N65" s="2"/>
      <c r="O65" s="29">
        <f>(IF(AND(J65&gt;0,J65&lt;=I65),J65,I65)*(L65-M65+N65))</f>
        <v>0</v>
      </c>
      <c r="P65" s="12"/>
      <c r="Q65" s="2"/>
      <c r="R65" s="2"/>
    </row>
    <row r="66" spans="1:18" ht="78.75">
      <c r="A66">
        <v>13</v>
      </c>
      <c r="B66">
        <v>15</v>
      </c>
      <c r="C66">
        <v>2022</v>
      </c>
      <c r="D66">
        <v>50</v>
      </c>
      <c r="G66" s="15">
        <v>50</v>
      </c>
      <c r="H66" s="20" t="s">
        <v>80</v>
      </c>
      <c r="I66" s="23">
        <v>30</v>
      </c>
      <c r="J66" s="23" t="s">
        <v>30</v>
      </c>
      <c r="K66" s="15"/>
      <c r="L66" s="7"/>
      <c r="M66" s="2"/>
      <c r="N66" s="2"/>
      <c r="O66" s="29">
        <f>(IF(AND(J66&gt;0,J66&lt;=I66),J66,I66)*(L66-M66+N66))</f>
        <v>0</v>
      </c>
      <c r="P66" s="12"/>
      <c r="Q66" s="2"/>
      <c r="R66" s="2"/>
    </row>
    <row r="67" spans="1:18" ht="22.5">
      <c r="A67">
        <v>13</v>
      </c>
      <c r="B67">
        <v>15</v>
      </c>
      <c r="C67">
        <v>2022</v>
      </c>
      <c r="D67">
        <v>51</v>
      </c>
      <c r="G67" s="15">
        <v>51</v>
      </c>
      <c r="H67" s="20" t="s">
        <v>81</v>
      </c>
      <c r="I67" s="23">
        <v>200</v>
      </c>
      <c r="J67" s="23" t="s">
        <v>47</v>
      </c>
      <c r="K67" s="15"/>
      <c r="L67" s="7"/>
      <c r="M67" s="2"/>
      <c r="N67" s="2"/>
      <c r="O67" s="29">
        <f>(IF(AND(J67&gt;0,J67&lt;=I67),J67,I67)*(L67-M67+N67))</f>
        <v>0</v>
      </c>
      <c r="P67" s="12"/>
      <c r="Q67" s="2"/>
      <c r="R67" s="2"/>
    </row>
    <row r="68" spans="1:18" ht="56.25">
      <c r="A68">
        <v>13</v>
      </c>
      <c r="B68">
        <v>15</v>
      </c>
      <c r="C68">
        <v>2022</v>
      </c>
      <c r="D68">
        <v>52</v>
      </c>
      <c r="G68" s="15">
        <v>52</v>
      </c>
      <c r="H68" s="20" t="s">
        <v>82</v>
      </c>
      <c r="I68" s="23">
        <v>150</v>
      </c>
      <c r="J68" s="23" t="s">
        <v>83</v>
      </c>
      <c r="K68" s="15"/>
      <c r="L68" s="7"/>
      <c r="M68" s="2"/>
      <c r="N68" s="2"/>
      <c r="O68" s="29">
        <f>(IF(AND(J68&gt;0,J68&lt;=I68),J68,I68)*(L68-M68+N68))</f>
        <v>0</v>
      </c>
      <c r="P68" s="12"/>
      <c r="Q68" s="2"/>
      <c r="R68" s="2"/>
    </row>
    <row r="69" spans="1:18" ht="67.5">
      <c r="A69">
        <v>13</v>
      </c>
      <c r="B69">
        <v>15</v>
      </c>
      <c r="C69">
        <v>2022</v>
      </c>
      <c r="D69">
        <v>53</v>
      </c>
      <c r="G69" s="15">
        <v>53</v>
      </c>
      <c r="H69" s="20" t="s">
        <v>84</v>
      </c>
      <c r="I69" s="23">
        <v>150</v>
      </c>
      <c r="J69" s="23" t="s">
        <v>83</v>
      </c>
      <c r="K69" s="15"/>
      <c r="L69" s="7"/>
      <c r="M69" s="2"/>
      <c r="N69" s="2"/>
      <c r="O69" s="29">
        <f>(IF(AND(J69&gt;0,J69&lt;=I69),J69,I69)*(L69-M69+N69))</f>
        <v>0</v>
      </c>
      <c r="P69" s="12"/>
      <c r="Q69" s="2"/>
      <c r="R69" s="2"/>
    </row>
    <row r="70" spans="1:18" ht="67.5">
      <c r="A70">
        <v>13</v>
      </c>
      <c r="B70">
        <v>15</v>
      </c>
      <c r="C70">
        <v>2022</v>
      </c>
      <c r="D70">
        <v>54</v>
      </c>
      <c r="G70" s="15">
        <v>54</v>
      </c>
      <c r="H70" s="20" t="s">
        <v>85</v>
      </c>
      <c r="I70" s="23">
        <v>150</v>
      </c>
      <c r="J70" s="23" t="s">
        <v>83</v>
      </c>
      <c r="K70" s="15"/>
      <c r="L70" s="7"/>
      <c r="M70" s="2"/>
      <c r="N70" s="2"/>
      <c r="O70" s="29">
        <f>(IF(AND(J70&gt;0,J70&lt;=I70),J70,I70)*(L70-M70+N70))</f>
        <v>0</v>
      </c>
      <c r="P70" s="12"/>
      <c r="Q70" s="2"/>
      <c r="R70" s="2"/>
    </row>
    <row r="71" spans="1:18" ht="56.25">
      <c r="A71">
        <v>13</v>
      </c>
      <c r="B71">
        <v>15</v>
      </c>
      <c r="C71">
        <v>2022</v>
      </c>
      <c r="D71">
        <v>55</v>
      </c>
      <c r="G71" s="15">
        <v>55</v>
      </c>
      <c r="H71" s="20" t="s">
        <v>86</v>
      </c>
      <c r="I71" s="23">
        <v>50</v>
      </c>
      <c r="J71" s="23" t="s">
        <v>41</v>
      </c>
      <c r="K71" s="15"/>
      <c r="L71" s="7"/>
      <c r="M71" s="2"/>
      <c r="N71" s="2"/>
      <c r="O71" s="29">
        <f>(IF(AND(J71&gt;0,J71&lt;=I71),J71,I71)*(L71-M71+N71))</f>
        <v>0</v>
      </c>
      <c r="P71" s="12"/>
      <c r="Q71" s="2"/>
      <c r="R71" s="2"/>
    </row>
    <row r="72" spans="1:18" ht="56.25">
      <c r="A72">
        <v>13</v>
      </c>
      <c r="B72">
        <v>15</v>
      </c>
      <c r="C72">
        <v>2022</v>
      </c>
      <c r="D72">
        <v>56</v>
      </c>
      <c r="G72" s="15">
        <v>56</v>
      </c>
      <c r="H72" s="20" t="s">
        <v>87</v>
      </c>
      <c r="I72" s="23">
        <v>300</v>
      </c>
      <c r="J72" s="23" t="s">
        <v>41</v>
      </c>
      <c r="K72" s="15"/>
      <c r="L72" s="7"/>
      <c r="M72" s="2"/>
      <c r="N72" s="2"/>
      <c r="O72" s="29">
        <f>(IF(AND(J72&gt;0,J72&lt;=I72),J72,I72)*(L72-M72+N72))</f>
        <v>0</v>
      </c>
      <c r="P72" s="12"/>
      <c r="Q72" s="2"/>
      <c r="R72" s="2"/>
    </row>
    <row r="73" spans="1:18" ht="56.25">
      <c r="A73">
        <v>13</v>
      </c>
      <c r="B73">
        <v>15</v>
      </c>
      <c r="C73">
        <v>2022</v>
      </c>
      <c r="D73">
        <v>57</v>
      </c>
      <c r="G73" s="15">
        <v>57</v>
      </c>
      <c r="H73" s="20" t="s">
        <v>88</v>
      </c>
      <c r="I73" s="23">
        <v>30</v>
      </c>
      <c r="J73" s="23" t="s">
        <v>30</v>
      </c>
      <c r="K73" s="15"/>
      <c r="L73" s="7"/>
      <c r="M73" s="2"/>
      <c r="N73" s="2"/>
      <c r="O73" s="29">
        <f>(IF(AND(J73&gt;0,J73&lt;=I73),J73,I73)*(L73-M73+N73))</f>
        <v>0</v>
      </c>
      <c r="P73" s="12"/>
      <c r="Q73" s="2"/>
      <c r="R73" s="2"/>
    </row>
    <row r="74" spans="1:18" ht="56.25">
      <c r="A74">
        <v>13</v>
      </c>
      <c r="B74">
        <v>15</v>
      </c>
      <c r="C74">
        <v>2022</v>
      </c>
      <c r="D74">
        <v>58</v>
      </c>
      <c r="G74" s="15">
        <v>58</v>
      </c>
      <c r="H74" s="20" t="s">
        <v>89</v>
      </c>
      <c r="I74" s="23">
        <v>1000</v>
      </c>
      <c r="J74" s="23" t="s">
        <v>30</v>
      </c>
      <c r="K74" s="15"/>
      <c r="L74" s="7"/>
      <c r="M74" s="2"/>
      <c r="N74" s="2"/>
      <c r="O74" s="29">
        <f>(IF(AND(J74&gt;0,J74&lt;=I74),J74,I74)*(L74-M74+N74))</f>
        <v>0</v>
      </c>
      <c r="P74" s="12"/>
      <c r="Q74" s="2"/>
      <c r="R74" s="2"/>
    </row>
    <row r="75" spans="1:18" ht="22.5">
      <c r="A75">
        <v>13</v>
      </c>
      <c r="B75">
        <v>15</v>
      </c>
      <c r="C75">
        <v>2022</v>
      </c>
      <c r="D75">
        <v>59</v>
      </c>
      <c r="G75" s="15">
        <v>59</v>
      </c>
      <c r="H75" s="20" t="s">
        <v>90</v>
      </c>
      <c r="I75" s="23">
        <v>1000</v>
      </c>
      <c r="J75" s="23" t="s">
        <v>30</v>
      </c>
      <c r="K75" s="15"/>
      <c r="L75" s="7"/>
      <c r="M75" s="2"/>
      <c r="N75" s="2"/>
      <c r="O75" s="29">
        <f>(IF(AND(J75&gt;0,J75&lt;=I75),J75,I75)*(L75-M75+N75))</f>
        <v>0</v>
      </c>
      <c r="P75" s="12"/>
      <c r="Q75" s="2"/>
      <c r="R75" s="2"/>
    </row>
    <row r="76" spans="1:18" ht="303.75">
      <c r="A76">
        <v>13</v>
      </c>
      <c r="B76">
        <v>15</v>
      </c>
      <c r="C76">
        <v>2022</v>
      </c>
      <c r="D76">
        <v>60</v>
      </c>
      <c r="G76" s="15">
        <v>60</v>
      </c>
      <c r="H76" s="20" t="s">
        <v>91</v>
      </c>
      <c r="I76" s="23">
        <v>600</v>
      </c>
      <c r="J76" s="23" t="s">
        <v>92</v>
      </c>
      <c r="K76" s="15"/>
      <c r="L76" s="7"/>
      <c r="M76" s="2"/>
      <c r="N76" s="2"/>
      <c r="O76" s="29">
        <f>(IF(AND(J76&gt;0,J76&lt;=I76),J76,I76)*(L76-M76+N76))</f>
        <v>0</v>
      </c>
      <c r="P76" s="12"/>
      <c r="Q76" s="2"/>
      <c r="R76" s="2"/>
    </row>
    <row r="77" spans="1:18" ht="236.25">
      <c r="A77">
        <v>13</v>
      </c>
      <c r="B77">
        <v>15</v>
      </c>
      <c r="C77">
        <v>2022</v>
      </c>
      <c r="D77">
        <v>61</v>
      </c>
      <c r="G77" s="15">
        <v>61</v>
      </c>
      <c r="H77" s="20" t="s">
        <v>93</v>
      </c>
      <c r="I77" s="23">
        <v>1</v>
      </c>
      <c r="J77" s="23" t="s">
        <v>92</v>
      </c>
      <c r="K77" s="15"/>
      <c r="L77" s="7"/>
      <c r="M77" s="2"/>
      <c r="N77" s="2"/>
      <c r="O77" s="29">
        <f>(IF(AND(J77&gt;0,J77&lt;=I77),J77,I77)*(L77-M77+N77))</f>
        <v>0</v>
      </c>
      <c r="P77" s="12"/>
      <c r="Q77" s="2"/>
      <c r="R77" s="2"/>
    </row>
    <row r="78" spans="1:18" ht="22.5">
      <c r="A78">
        <v>13</v>
      </c>
      <c r="B78">
        <v>15</v>
      </c>
      <c r="C78">
        <v>2022</v>
      </c>
      <c r="D78">
        <v>62</v>
      </c>
      <c r="G78" s="15">
        <v>62</v>
      </c>
      <c r="H78" s="20" t="s">
        <v>94</v>
      </c>
      <c r="I78" s="23">
        <v>3000</v>
      </c>
      <c r="J78" s="23" t="s">
        <v>41</v>
      </c>
      <c r="K78" s="15"/>
      <c r="L78" s="7"/>
      <c r="M78" s="2"/>
      <c r="N78" s="2"/>
      <c r="O78" s="29">
        <f>(IF(AND(J78&gt;0,J78&lt;=I78),J78,I78)*(L78-M78+N78))</f>
        <v>0</v>
      </c>
      <c r="P78" s="12"/>
      <c r="Q78" s="2"/>
      <c r="R78" s="2"/>
    </row>
    <row r="79" spans="1:18" ht="22.5">
      <c r="A79">
        <v>13</v>
      </c>
      <c r="B79">
        <v>15</v>
      </c>
      <c r="C79">
        <v>2022</v>
      </c>
      <c r="D79">
        <v>63</v>
      </c>
      <c r="G79" s="15">
        <v>63</v>
      </c>
      <c r="H79" s="20" t="s">
        <v>95</v>
      </c>
      <c r="I79" s="23">
        <v>100</v>
      </c>
      <c r="J79" s="23" t="s">
        <v>30</v>
      </c>
      <c r="K79" s="15"/>
      <c r="L79" s="7"/>
      <c r="M79" s="2"/>
      <c r="N79" s="2"/>
      <c r="O79" s="29">
        <f>(IF(AND(J79&gt;0,J79&lt;=I79),J79,I79)*(L79-M79+N79))</f>
        <v>0</v>
      </c>
      <c r="P79" s="12"/>
      <c r="Q79" s="2"/>
      <c r="R79" s="2"/>
    </row>
    <row r="80" spans="1:18" ht="15">
      <c r="A80">
        <v>13</v>
      </c>
      <c r="B80">
        <v>15</v>
      </c>
      <c r="C80">
        <v>2022</v>
      </c>
      <c r="D80">
        <v>64</v>
      </c>
      <c r="G80" s="15">
        <v>64</v>
      </c>
      <c r="H80" s="20" t="s">
        <v>96</v>
      </c>
      <c r="I80" s="23">
        <v>10</v>
      </c>
      <c r="J80" s="23" t="s">
        <v>41</v>
      </c>
      <c r="K80" s="15"/>
      <c r="L80" s="7"/>
      <c r="M80" s="2"/>
      <c r="N80" s="2"/>
      <c r="O80" s="29">
        <f>(IF(AND(J80&gt;0,J80&lt;=I80),J80,I80)*(L80-M80+N80))</f>
        <v>0</v>
      </c>
      <c r="P80" s="12"/>
      <c r="Q80" s="2"/>
      <c r="R80" s="2"/>
    </row>
    <row r="81" spans="1:18" ht="15">
      <c r="A81">
        <v>13</v>
      </c>
      <c r="B81">
        <v>15</v>
      </c>
      <c r="C81">
        <v>2022</v>
      </c>
      <c r="D81">
        <v>65</v>
      </c>
      <c r="G81" s="15">
        <v>65</v>
      </c>
      <c r="H81" s="20" t="s">
        <v>97</v>
      </c>
      <c r="I81" s="23">
        <v>10</v>
      </c>
      <c r="J81" s="23" t="s">
        <v>41</v>
      </c>
      <c r="K81" s="15"/>
      <c r="L81" s="7"/>
      <c r="M81" s="2"/>
      <c r="N81" s="2"/>
      <c r="O81" s="29">
        <f>(IF(AND(J81&gt;0,J81&lt;=I81),J81,I81)*(L81-M81+N81))</f>
        <v>0</v>
      </c>
      <c r="P81" s="12"/>
      <c r="Q81" s="2"/>
      <c r="R81" s="2"/>
    </row>
    <row r="82" spans="1:18" ht="67.5">
      <c r="A82">
        <v>13</v>
      </c>
      <c r="B82">
        <v>15</v>
      </c>
      <c r="C82">
        <v>2022</v>
      </c>
      <c r="D82">
        <v>66</v>
      </c>
      <c r="G82" s="15">
        <v>66</v>
      </c>
      <c r="H82" s="20" t="s">
        <v>98</v>
      </c>
      <c r="I82" s="23">
        <v>30</v>
      </c>
      <c r="J82" s="23" t="s">
        <v>41</v>
      </c>
      <c r="K82" s="15"/>
      <c r="L82" s="7"/>
      <c r="M82" s="2"/>
      <c r="N82" s="2"/>
      <c r="O82" s="29">
        <f>(IF(AND(J82&gt;0,J82&lt;=I82),J82,I82)*(L82-M82+N82))</f>
        <v>0</v>
      </c>
      <c r="P82" s="12"/>
      <c r="Q82" s="2"/>
      <c r="R82" s="2"/>
    </row>
    <row r="83" spans="1:18" ht="67.5">
      <c r="A83">
        <v>13</v>
      </c>
      <c r="B83">
        <v>15</v>
      </c>
      <c r="C83">
        <v>2022</v>
      </c>
      <c r="D83">
        <v>67</v>
      </c>
      <c r="G83" s="15">
        <v>67</v>
      </c>
      <c r="H83" s="20" t="s">
        <v>99</v>
      </c>
      <c r="I83" s="23">
        <v>1000</v>
      </c>
      <c r="J83" s="23" t="s">
        <v>41</v>
      </c>
      <c r="K83" s="15"/>
      <c r="L83" s="7"/>
      <c r="M83" s="2"/>
      <c r="N83" s="2"/>
      <c r="O83" s="29">
        <f>(IF(AND(J83&gt;0,J83&lt;=I83),J83,I83)*(L83-M83+N83))</f>
        <v>0</v>
      </c>
      <c r="P83" s="12"/>
      <c r="Q83" s="2"/>
      <c r="R83" s="2"/>
    </row>
    <row r="84" spans="1:18" ht="78.75">
      <c r="A84">
        <v>13</v>
      </c>
      <c r="B84">
        <v>15</v>
      </c>
      <c r="C84">
        <v>2022</v>
      </c>
      <c r="D84">
        <v>68</v>
      </c>
      <c r="G84" s="15">
        <v>68</v>
      </c>
      <c r="H84" s="20" t="s">
        <v>100</v>
      </c>
      <c r="I84" s="23">
        <v>40</v>
      </c>
      <c r="J84" s="23" t="s">
        <v>30</v>
      </c>
      <c r="K84" s="15"/>
      <c r="L84" s="7"/>
      <c r="M84" s="2"/>
      <c r="N84" s="2"/>
      <c r="O84" s="29">
        <f>(IF(AND(J84&gt;0,J84&lt;=I84),J84,I84)*(L84-M84+N84))</f>
        <v>0</v>
      </c>
      <c r="P84" s="12"/>
      <c r="Q84" s="2"/>
      <c r="R84" s="2"/>
    </row>
    <row r="85" spans="1:18" ht="78.75">
      <c r="A85">
        <v>13</v>
      </c>
      <c r="B85">
        <v>15</v>
      </c>
      <c r="C85">
        <v>2022</v>
      </c>
      <c r="D85">
        <v>69</v>
      </c>
      <c r="G85" s="15">
        <v>69</v>
      </c>
      <c r="H85" s="20" t="s">
        <v>101</v>
      </c>
      <c r="I85" s="23">
        <v>30</v>
      </c>
      <c r="J85" s="23" t="s">
        <v>30</v>
      </c>
      <c r="K85" s="15"/>
      <c r="L85" s="7"/>
      <c r="M85" s="2"/>
      <c r="N85" s="2"/>
      <c r="O85" s="29">
        <f>(IF(AND(J85&gt;0,J85&lt;=I85),J85,I85)*(L85-M85+N85))</f>
        <v>0</v>
      </c>
      <c r="P85" s="12"/>
      <c r="Q85" s="2"/>
      <c r="R85" s="2"/>
    </row>
    <row r="86" spans="1:18" ht="101.25">
      <c r="A86">
        <v>13</v>
      </c>
      <c r="B86">
        <v>15</v>
      </c>
      <c r="C86">
        <v>2022</v>
      </c>
      <c r="D86">
        <v>70</v>
      </c>
      <c r="G86" s="15">
        <v>70</v>
      </c>
      <c r="H86" s="20" t="s">
        <v>102</v>
      </c>
      <c r="I86" s="23">
        <v>200</v>
      </c>
      <c r="J86" s="23" t="s">
        <v>41</v>
      </c>
      <c r="K86" s="15"/>
      <c r="L86" s="7"/>
      <c r="M86" s="2"/>
      <c r="N86" s="2"/>
      <c r="O86" s="29">
        <f>(IF(AND(J86&gt;0,J86&lt;=I86),J86,I86)*(L86-M86+N86))</f>
        <v>0</v>
      </c>
      <c r="P86" s="12"/>
      <c r="Q86" s="2"/>
      <c r="R86" s="2"/>
    </row>
    <row r="87" spans="1:18" ht="157.5">
      <c r="A87">
        <v>13</v>
      </c>
      <c r="B87">
        <v>15</v>
      </c>
      <c r="C87">
        <v>2022</v>
      </c>
      <c r="D87">
        <v>71</v>
      </c>
      <c r="G87" s="15">
        <v>71</v>
      </c>
      <c r="H87" s="20" t="s">
        <v>103</v>
      </c>
      <c r="I87" s="23">
        <v>400</v>
      </c>
      <c r="J87" s="23" t="s">
        <v>41</v>
      </c>
      <c r="K87" s="15"/>
      <c r="L87" s="7"/>
      <c r="M87" s="2"/>
      <c r="N87" s="2"/>
      <c r="O87" s="29">
        <f>(IF(AND(J87&gt;0,J87&lt;=I87),J87,I87)*(L87-M87+N87))</f>
        <v>0</v>
      </c>
      <c r="P87" s="12"/>
      <c r="Q87" s="2"/>
      <c r="R87" s="2"/>
    </row>
    <row r="88" spans="1:18" ht="123.75">
      <c r="A88">
        <v>13</v>
      </c>
      <c r="B88">
        <v>15</v>
      </c>
      <c r="C88">
        <v>2022</v>
      </c>
      <c r="D88">
        <v>72</v>
      </c>
      <c r="G88" s="15">
        <v>72</v>
      </c>
      <c r="H88" s="20" t="s">
        <v>104</v>
      </c>
      <c r="I88" s="23">
        <v>200</v>
      </c>
      <c r="J88" s="23" t="s">
        <v>30</v>
      </c>
      <c r="K88" s="15"/>
      <c r="L88" s="7"/>
      <c r="M88" s="2"/>
      <c r="N88" s="2"/>
      <c r="O88" s="29">
        <f>(IF(AND(J88&gt;0,J88&lt;=I88),J88,I88)*(L88-M88+N88))</f>
        <v>0</v>
      </c>
      <c r="P88" s="12"/>
      <c r="Q88" s="2"/>
      <c r="R88" s="2"/>
    </row>
    <row r="89" spans="1:18" ht="225">
      <c r="A89">
        <v>13</v>
      </c>
      <c r="B89">
        <v>15</v>
      </c>
      <c r="C89">
        <v>2022</v>
      </c>
      <c r="D89">
        <v>73</v>
      </c>
      <c r="G89" s="15">
        <v>73</v>
      </c>
      <c r="H89" s="20" t="s">
        <v>105</v>
      </c>
      <c r="I89" s="23">
        <v>800</v>
      </c>
      <c r="J89" s="23" t="s">
        <v>23</v>
      </c>
      <c r="K89" s="15"/>
      <c r="L89" s="7"/>
      <c r="M89" s="2"/>
      <c r="N89" s="2"/>
      <c r="O89" s="29">
        <f>(IF(AND(J89&gt;0,J89&lt;=I89),J89,I89)*(L89-M89+N89))</f>
        <v>0</v>
      </c>
      <c r="P89" s="12"/>
      <c r="Q89" s="2"/>
      <c r="R89" s="2"/>
    </row>
    <row r="90" spans="1:18" ht="45">
      <c r="A90">
        <v>13</v>
      </c>
      <c r="B90">
        <v>15</v>
      </c>
      <c r="C90">
        <v>2022</v>
      </c>
      <c r="D90">
        <v>74</v>
      </c>
      <c r="G90" s="15">
        <v>74</v>
      </c>
      <c r="H90" s="20" t="s">
        <v>106</v>
      </c>
      <c r="I90" s="23">
        <v>80</v>
      </c>
      <c r="J90" s="23" t="s">
        <v>41</v>
      </c>
      <c r="K90" s="15"/>
      <c r="L90" s="7"/>
      <c r="M90" s="2"/>
      <c r="N90" s="2"/>
      <c r="O90" s="29">
        <f>(IF(AND(J90&gt;0,J90&lt;=I90),J90,I90)*(L90-M90+N90))</f>
        <v>0</v>
      </c>
      <c r="P90" s="12"/>
      <c r="Q90" s="2"/>
      <c r="R90" s="2"/>
    </row>
    <row r="91" spans="1:18" ht="56.25">
      <c r="A91">
        <v>13</v>
      </c>
      <c r="B91">
        <v>15</v>
      </c>
      <c r="C91">
        <v>2022</v>
      </c>
      <c r="D91">
        <v>75</v>
      </c>
      <c r="G91" s="15">
        <v>75</v>
      </c>
      <c r="H91" s="20" t="s">
        <v>107</v>
      </c>
      <c r="I91" s="23">
        <v>30</v>
      </c>
      <c r="J91" s="23" t="s">
        <v>41</v>
      </c>
      <c r="K91" s="15"/>
      <c r="L91" s="7"/>
      <c r="M91" s="2"/>
      <c r="N91" s="2"/>
      <c r="O91" s="29">
        <f>(IF(AND(J91&gt;0,J91&lt;=I91),J91,I91)*(L91-M91+N91))</f>
        <v>0</v>
      </c>
      <c r="P91" s="12"/>
      <c r="Q91" s="2"/>
      <c r="R91" s="2"/>
    </row>
    <row r="92" spans="1:18" ht="90">
      <c r="A92">
        <v>13</v>
      </c>
      <c r="B92">
        <v>15</v>
      </c>
      <c r="C92">
        <v>2022</v>
      </c>
      <c r="D92">
        <v>76</v>
      </c>
      <c r="G92" s="15">
        <v>76</v>
      </c>
      <c r="H92" s="20" t="s">
        <v>108</v>
      </c>
      <c r="I92" s="23">
        <v>300</v>
      </c>
      <c r="J92" s="23" t="s">
        <v>41</v>
      </c>
      <c r="K92" s="15"/>
      <c r="L92" s="7"/>
      <c r="M92" s="2"/>
      <c r="N92" s="2"/>
      <c r="O92" s="29">
        <f>(IF(AND(J92&gt;0,J92&lt;=I92),J92,I92)*(L92-M92+N92))</f>
        <v>0</v>
      </c>
      <c r="P92" s="12"/>
      <c r="Q92" s="2"/>
      <c r="R92" s="2"/>
    </row>
    <row r="93" spans="1:18" ht="45">
      <c r="A93">
        <v>13</v>
      </c>
      <c r="B93">
        <v>15</v>
      </c>
      <c r="C93">
        <v>2022</v>
      </c>
      <c r="D93">
        <v>77</v>
      </c>
      <c r="G93" s="15">
        <v>77</v>
      </c>
      <c r="H93" s="20" t="s">
        <v>109</v>
      </c>
      <c r="I93" s="23">
        <v>100</v>
      </c>
      <c r="J93" s="23" t="s">
        <v>41</v>
      </c>
      <c r="K93" s="15"/>
      <c r="L93" s="7"/>
      <c r="M93" s="2"/>
      <c r="N93" s="2"/>
      <c r="O93" s="29">
        <f>(IF(AND(J93&gt;0,J93&lt;=I93),J93,I93)*(L93-M93+N93))</f>
        <v>0</v>
      </c>
      <c r="P93" s="12"/>
      <c r="Q93" s="2"/>
      <c r="R93" s="2"/>
    </row>
    <row r="94" spans="1:18" ht="78.75">
      <c r="A94">
        <v>13</v>
      </c>
      <c r="B94">
        <v>15</v>
      </c>
      <c r="C94">
        <v>2022</v>
      </c>
      <c r="D94">
        <v>78</v>
      </c>
      <c r="G94" s="15">
        <v>78</v>
      </c>
      <c r="H94" s="20" t="s">
        <v>110</v>
      </c>
      <c r="I94" s="23">
        <v>100</v>
      </c>
      <c r="J94" s="23" t="s">
        <v>41</v>
      </c>
      <c r="K94" s="15"/>
      <c r="L94" s="7"/>
      <c r="M94" s="2"/>
      <c r="N94" s="2"/>
      <c r="O94" s="29">
        <f>(IF(AND(J94&gt;0,J94&lt;=I94),J94,I94)*(L94-M94+N94))</f>
        <v>0</v>
      </c>
      <c r="P94" s="12"/>
      <c r="Q94" s="2"/>
      <c r="R94" s="2"/>
    </row>
    <row r="95" spans="1:18" ht="67.5">
      <c r="A95">
        <v>13</v>
      </c>
      <c r="B95">
        <v>15</v>
      </c>
      <c r="C95">
        <v>2022</v>
      </c>
      <c r="D95">
        <v>79</v>
      </c>
      <c r="G95" s="15">
        <v>79</v>
      </c>
      <c r="H95" s="20" t="s">
        <v>111</v>
      </c>
      <c r="I95" s="23">
        <v>100</v>
      </c>
      <c r="J95" s="23" t="s">
        <v>41</v>
      </c>
      <c r="K95" s="15"/>
      <c r="L95" s="7"/>
      <c r="M95" s="2"/>
      <c r="N95" s="2"/>
      <c r="O95" s="29">
        <f>(IF(AND(J95&gt;0,J95&lt;=I95),J95,I95)*(L95-M95+N95))</f>
        <v>0</v>
      </c>
      <c r="P95" s="12"/>
      <c r="Q95" s="2"/>
      <c r="R95" s="2"/>
    </row>
    <row r="96" spans="1:18" ht="78.75">
      <c r="A96">
        <v>13</v>
      </c>
      <c r="B96">
        <v>15</v>
      </c>
      <c r="C96">
        <v>2022</v>
      </c>
      <c r="D96">
        <v>80</v>
      </c>
      <c r="G96" s="15">
        <v>80</v>
      </c>
      <c r="H96" s="20" t="s">
        <v>112</v>
      </c>
      <c r="I96" s="23">
        <v>100</v>
      </c>
      <c r="J96" s="23" t="s">
        <v>113</v>
      </c>
      <c r="K96" s="15"/>
      <c r="L96" s="7"/>
      <c r="M96" s="2"/>
      <c r="N96" s="2"/>
      <c r="O96" s="29">
        <f>(IF(AND(J96&gt;0,J96&lt;=I96),J96,I96)*(L96-M96+N96))</f>
        <v>0</v>
      </c>
      <c r="P96" s="12"/>
      <c r="Q96" s="2"/>
      <c r="R96" s="2"/>
    </row>
    <row r="97" spans="1:18" ht="78.75">
      <c r="A97">
        <v>13</v>
      </c>
      <c r="B97">
        <v>15</v>
      </c>
      <c r="C97">
        <v>2022</v>
      </c>
      <c r="D97">
        <v>81</v>
      </c>
      <c r="G97" s="15">
        <v>81</v>
      </c>
      <c r="H97" s="20" t="s">
        <v>114</v>
      </c>
      <c r="I97" s="23">
        <v>100</v>
      </c>
      <c r="J97" s="23" t="s">
        <v>41</v>
      </c>
      <c r="K97" s="15"/>
      <c r="L97" s="7"/>
      <c r="M97" s="2"/>
      <c r="N97" s="2"/>
      <c r="O97" s="29">
        <f>(IF(AND(J97&gt;0,J97&lt;=I97),J97,I97)*(L97-M97+N97))</f>
        <v>0</v>
      </c>
      <c r="P97" s="12"/>
      <c r="Q97" s="2"/>
      <c r="R97" s="2"/>
    </row>
    <row r="98" spans="1:18" ht="123.75">
      <c r="A98">
        <v>13</v>
      </c>
      <c r="B98">
        <v>15</v>
      </c>
      <c r="C98">
        <v>2022</v>
      </c>
      <c r="D98">
        <v>82</v>
      </c>
      <c r="G98" s="15">
        <v>82</v>
      </c>
      <c r="H98" s="20" t="s">
        <v>115</v>
      </c>
      <c r="I98" s="23">
        <v>100</v>
      </c>
      <c r="J98" s="23" t="s">
        <v>25</v>
      </c>
      <c r="K98" s="15"/>
      <c r="L98" s="7"/>
      <c r="M98" s="2"/>
      <c r="N98" s="2"/>
      <c r="O98" s="29">
        <f>(IF(AND(J98&gt;0,J98&lt;=I98),J98,I98)*(L98-M98+N98))</f>
        <v>0</v>
      </c>
      <c r="P98" s="12"/>
      <c r="Q98" s="2"/>
      <c r="R98" s="2"/>
    </row>
    <row r="99" spans="1:18" ht="123.75">
      <c r="A99">
        <v>13</v>
      </c>
      <c r="B99">
        <v>15</v>
      </c>
      <c r="C99">
        <v>2022</v>
      </c>
      <c r="D99">
        <v>83</v>
      </c>
      <c r="G99" s="15">
        <v>83</v>
      </c>
      <c r="H99" s="20" t="s">
        <v>116</v>
      </c>
      <c r="I99" s="23">
        <v>400</v>
      </c>
      <c r="J99" s="23" t="s">
        <v>25</v>
      </c>
      <c r="K99" s="15"/>
      <c r="L99" s="7"/>
      <c r="M99" s="2"/>
      <c r="N99" s="2"/>
      <c r="O99" s="29">
        <f>(IF(AND(J99&gt;0,J99&lt;=I99),J99,I99)*(L99-M99+N99))</f>
        <v>0</v>
      </c>
      <c r="P99" s="12"/>
      <c r="Q99" s="2"/>
      <c r="R99" s="2"/>
    </row>
    <row r="100" spans="1:18" ht="101.25">
      <c r="A100">
        <v>13</v>
      </c>
      <c r="B100">
        <v>15</v>
      </c>
      <c r="C100">
        <v>2022</v>
      </c>
      <c r="D100">
        <v>84</v>
      </c>
      <c r="G100" s="15">
        <v>84</v>
      </c>
      <c r="H100" s="20" t="s">
        <v>117</v>
      </c>
      <c r="I100" s="23">
        <v>100</v>
      </c>
      <c r="J100" s="23" t="s">
        <v>30</v>
      </c>
      <c r="K100" s="15"/>
      <c r="L100" s="7"/>
      <c r="M100" s="2"/>
      <c r="N100" s="2"/>
      <c r="O100" s="29">
        <f>(IF(AND(J100&gt;0,J100&lt;=I100),J100,I100)*(L100-M100+N100))</f>
        <v>0</v>
      </c>
      <c r="P100" s="12"/>
      <c r="Q100" s="2"/>
      <c r="R100" s="2"/>
    </row>
    <row r="101" spans="1:18" ht="45">
      <c r="A101">
        <v>13</v>
      </c>
      <c r="B101">
        <v>15</v>
      </c>
      <c r="C101">
        <v>2022</v>
      </c>
      <c r="D101">
        <v>85</v>
      </c>
      <c r="G101" s="15">
        <v>85</v>
      </c>
      <c r="H101" s="20" t="s">
        <v>118</v>
      </c>
      <c r="I101" s="23">
        <v>100</v>
      </c>
      <c r="J101" s="23" t="s">
        <v>30</v>
      </c>
      <c r="K101" s="15"/>
      <c r="L101" s="7"/>
      <c r="M101" s="2"/>
      <c r="N101" s="2"/>
      <c r="O101" s="29">
        <f>(IF(AND(J101&gt;0,J101&lt;=I101),J101,I101)*(L101-M101+N101))</f>
        <v>0</v>
      </c>
      <c r="P101" s="12"/>
      <c r="Q101" s="2"/>
      <c r="R101" s="2"/>
    </row>
    <row r="102" spans="1:18" ht="33.75">
      <c r="A102">
        <v>13</v>
      </c>
      <c r="B102">
        <v>15</v>
      </c>
      <c r="C102">
        <v>2022</v>
      </c>
      <c r="D102">
        <v>86</v>
      </c>
      <c r="G102" s="15">
        <v>86</v>
      </c>
      <c r="H102" s="20" t="s">
        <v>119</v>
      </c>
      <c r="I102" s="23">
        <v>300</v>
      </c>
      <c r="J102" s="23" t="s">
        <v>41</v>
      </c>
      <c r="K102" s="15"/>
      <c r="L102" s="7"/>
      <c r="M102" s="2"/>
      <c r="N102" s="2"/>
      <c r="O102" s="29">
        <f>(IF(AND(J102&gt;0,J102&lt;=I102),J102,I102)*(L102-M102+N102))</f>
        <v>0</v>
      </c>
      <c r="P102" s="12"/>
      <c r="Q102" s="2"/>
      <c r="R102" s="2"/>
    </row>
    <row r="103" spans="1:18" ht="67.5">
      <c r="A103">
        <v>13</v>
      </c>
      <c r="B103">
        <v>15</v>
      </c>
      <c r="C103">
        <v>2022</v>
      </c>
      <c r="D103">
        <v>87</v>
      </c>
      <c r="G103" s="15">
        <v>87</v>
      </c>
      <c r="H103" s="20" t="s">
        <v>120</v>
      </c>
      <c r="I103" s="23">
        <v>200</v>
      </c>
      <c r="J103" s="23" t="s">
        <v>30</v>
      </c>
      <c r="K103" s="15"/>
      <c r="L103" s="7"/>
      <c r="M103" s="2"/>
      <c r="N103" s="2"/>
      <c r="O103" s="29">
        <f>(IF(AND(J103&gt;0,J103&lt;=I103),J103,I103)*(L103-M103+N103))</f>
        <v>0</v>
      </c>
      <c r="P103" s="12"/>
      <c r="Q103" s="2"/>
      <c r="R103" s="2"/>
    </row>
    <row r="104" spans="1:18" ht="67.5">
      <c r="A104">
        <v>13</v>
      </c>
      <c r="B104">
        <v>15</v>
      </c>
      <c r="C104">
        <v>2022</v>
      </c>
      <c r="D104">
        <v>88</v>
      </c>
      <c r="G104" s="15">
        <v>88</v>
      </c>
      <c r="H104" s="20" t="s">
        <v>121</v>
      </c>
      <c r="I104" s="23">
        <v>200</v>
      </c>
      <c r="J104" s="23" t="s">
        <v>30</v>
      </c>
      <c r="K104" s="15"/>
      <c r="L104" s="7"/>
      <c r="M104" s="2"/>
      <c r="N104" s="2"/>
      <c r="O104" s="29">
        <f>(IF(AND(J104&gt;0,J104&lt;=I104),J104,I104)*(L104-M104+N104))</f>
        <v>0</v>
      </c>
      <c r="P104" s="12"/>
      <c r="Q104" s="2"/>
      <c r="R104" s="2"/>
    </row>
    <row r="105" spans="7:18" ht="15">
      <c r="G105" s="15"/>
      <c r="H105" s="20"/>
      <c r="I105" s="23"/>
      <c r="J105" s="23"/>
      <c r="K105" s="15"/>
      <c r="L105" s="7"/>
      <c r="M105" s="2"/>
      <c r="N105" s="2"/>
      <c r="O105" s="9"/>
      <c r="P105" s="12"/>
      <c r="Q105" s="2"/>
      <c r="R105" s="2"/>
    </row>
    <row r="106" spans="8:15" ht="15">
      <c r="H106" s="16"/>
      <c r="L106" s="31" t="s">
        <v>122</v>
      </c>
      <c r="N106" s="32"/>
      <c r="O106" s="33">
        <f>SUM(O10:O104)</f>
        <v>0</v>
      </c>
    </row>
    <row r="107" ht="15.75" thickBot="1">
      <c r="H107" s="16"/>
    </row>
    <row r="108" spans="8:16" ht="15">
      <c r="H108" s="16"/>
      <c r="N108" s="38"/>
      <c r="O108" s="41"/>
      <c r="P108" s="42" t="s">
        <v>127</v>
      </c>
    </row>
    <row r="109" spans="8:16" ht="15">
      <c r="H109" s="16" t="s">
        <v>123</v>
      </c>
      <c r="I109" s="36"/>
      <c r="N109" s="38"/>
      <c r="O109" s="40"/>
      <c r="P109" s="39"/>
    </row>
    <row r="110" spans="8:16" ht="15">
      <c r="H110" s="16" t="s">
        <v>124</v>
      </c>
      <c r="I110" s="36"/>
      <c r="N110" s="38"/>
      <c r="O110" s="40"/>
      <c r="P110" s="39"/>
    </row>
    <row r="111" spans="8:16" ht="15">
      <c r="H111" s="16" t="s">
        <v>125</v>
      </c>
      <c r="I111" s="4"/>
      <c r="N111" s="38"/>
      <c r="O111" s="40"/>
      <c r="P111" s="39"/>
    </row>
    <row r="112" spans="8:16" ht="15">
      <c r="H112" s="16" t="s">
        <v>126</v>
      </c>
      <c r="I112" s="36"/>
      <c r="N112" s="38"/>
      <c r="O112" s="40"/>
      <c r="P112" s="39"/>
    </row>
    <row r="113" spans="8:16" ht="15">
      <c r="H113" s="16"/>
      <c r="I113" s="37"/>
      <c r="N113" s="38"/>
      <c r="O113" s="40"/>
      <c r="P113" s="39"/>
    </row>
    <row r="114" spans="8:16" ht="15">
      <c r="H114" s="16"/>
      <c r="I114" s="4"/>
      <c r="N114" s="38"/>
      <c r="O114" s="40"/>
      <c r="P114" s="39"/>
    </row>
    <row r="115" spans="8:16" ht="15">
      <c r="H115" s="16"/>
      <c r="I115" s="4"/>
      <c r="N115" s="38"/>
      <c r="O115" s="40"/>
      <c r="P115" s="39"/>
    </row>
    <row r="116" spans="14:16" ht="15">
      <c r="N116" s="38"/>
      <c r="O116" s="40"/>
      <c r="P116" s="39"/>
    </row>
    <row r="117" spans="14:16" ht="15.75" thickBot="1">
      <c r="N117" s="38"/>
      <c r="O117" s="43"/>
      <c r="P117" s="44" t="s">
        <v>128</v>
      </c>
    </row>
  </sheetData>
  <sheetProtection password="B431" sheet="1" objects="1" scenarios="1"/>
  <printOptions/>
  <pageMargins left="0.196850393700787" right="0.196850393700787" top="0.393700787401575" bottom="0.393700787401575" header="0.511811023622047" footer="0.196850393700787"/>
  <pageSetup orientation="landscape" paperSize="9" r:id="rId1"/>
  <headerFooter>
    <oddFooter>&amp;CPágina &amp;P de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dcterms:created xsi:type="dcterms:W3CDTF">2022-05-25T18:42:22Z</dcterms:created>
  <dcterms:modified xsi:type="dcterms:W3CDTF">2022-05-25T18:42:27Z</dcterms:modified>
  <cp:category/>
  <cp:version/>
  <cp:contentType/>
  <cp:contentStatus/>
</cp:coreProperties>
</file>